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商学院" sheetId="1" r:id="rId1"/>
    <sheet name="法学院" sheetId="2" r:id="rId2"/>
    <sheet name="文学院" sheetId="3" r:id="rId3"/>
    <sheet name="设计艺术学院" sheetId="4" r:id="rId4"/>
    <sheet name="理学院" sheetId="5" r:id="rId5"/>
    <sheet name="工学院" sheetId="6" r:id="rId6"/>
  </sheets>
  <calcPr calcId="144525"/>
</workbook>
</file>

<file path=xl/sharedStrings.xml><?xml version="1.0" encoding="utf-8"?>
<sst xmlns="http://schemas.openxmlformats.org/spreadsheetml/2006/main" count="685" uniqueCount="196">
  <si>
    <t>2023年专业实习工作量统计（商学院）</t>
  </si>
  <si>
    <t>序号</t>
  </si>
  <si>
    <t>教师</t>
  </si>
  <si>
    <t>专业</t>
  </si>
  <si>
    <t>人员归属</t>
  </si>
  <si>
    <t>实习周数</t>
  </si>
  <si>
    <t>实习生人数</t>
  </si>
  <si>
    <t>实习课时</t>
  </si>
  <si>
    <t>备注
（201 级）</t>
  </si>
  <si>
    <t>薄乐</t>
  </si>
  <si>
    <t>会计</t>
  </si>
  <si>
    <t>行知</t>
  </si>
  <si>
    <t>2019级</t>
  </si>
  <si>
    <t>会计ACCA</t>
  </si>
  <si>
    <t>陈茜</t>
  </si>
  <si>
    <t>金融</t>
  </si>
  <si>
    <t>陈雨景</t>
  </si>
  <si>
    <t>工管</t>
  </si>
  <si>
    <t>陈云娟</t>
  </si>
  <si>
    <t>邓智敏</t>
  </si>
  <si>
    <t>电商</t>
  </si>
  <si>
    <t>葛丽珍</t>
  </si>
  <si>
    <t>旅管专升本</t>
  </si>
  <si>
    <t>2021级</t>
  </si>
  <si>
    <t>旅管复</t>
  </si>
  <si>
    <t>何宸希</t>
  </si>
  <si>
    <t>洪鸳肖</t>
  </si>
  <si>
    <t>国贸复</t>
  </si>
  <si>
    <t>黄德伟</t>
  </si>
  <si>
    <t>财管</t>
  </si>
  <si>
    <t>财管三校生</t>
  </si>
  <si>
    <t>财管专升本</t>
  </si>
  <si>
    <t>黄静</t>
  </si>
  <si>
    <t>黄亦君</t>
  </si>
  <si>
    <t>孔畅</t>
  </si>
  <si>
    <t>李洪江</t>
  </si>
  <si>
    <t>李绩才</t>
  </si>
  <si>
    <t>李金宁</t>
  </si>
  <si>
    <t>李云</t>
  </si>
  <si>
    <t>林燕</t>
  </si>
  <si>
    <t>刘坤</t>
  </si>
  <si>
    <t>楼德华</t>
  </si>
  <si>
    <t>楼婷渊</t>
  </si>
  <si>
    <t>卢智健</t>
  </si>
  <si>
    <t>麻勇爱</t>
  </si>
  <si>
    <t>马林东</t>
  </si>
  <si>
    <t>毛卫东</t>
  </si>
  <si>
    <t>孟秀兰</t>
  </si>
  <si>
    <t>倪建明</t>
  </si>
  <si>
    <t>彭红英</t>
  </si>
  <si>
    <t>邵向霞</t>
  </si>
  <si>
    <t>盛欣欣</t>
  </si>
  <si>
    <t>苏环</t>
  </si>
  <si>
    <t>陶表益</t>
  </si>
  <si>
    <t>汪永忠</t>
  </si>
  <si>
    <t>王家华</t>
  </si>
  <si>
    <t>王晓琳</t>
  </si>
  <si>
    <t>王晓玲</t>
  </si>
  <si>
    <t>王新伟</t>
  </si>
  <si>
    <t>王艳超</t>
  </si>
  <si>
    <t>王正新</t>
  </si>
  <si>
    <t>吴黛茜</t>
  </si>
  <si>
    <t>吴佳</t>
  </si>
  <si>
    <t>邢影</t>
  </si>
  <si>
    <t>徐应涛</t>
  </si>
  <si>
    <t>严继莹</t>
  </si>
  <si>
    <t>杨洁</t>
  </si>
  <si>
    <t>叶小平</t>
  </si>
  <si>
    <t>余俊灵</t>
  </si>
  <si>
    <t>张闻羽</t>
  </si>
  <si>
    <t>赵玉琪</t>
  </si>
  <si>
    <t>郑鹏举</t>
  </si>
  <si>
    <t>合计：</t>
  </si>
  <si>
    <t>2023年专业实习工作量统计（法学院）</t>
  </si>
  <si>
    <t>备注</t>
  </si>
  <si>
    <t>段知壮</t>
  </si>
  <si>
    <t>法学</t>
  </si>
  <si>
    <t>黄彤</t>
  </si>
  <si>
    <t>黄裕安</t>
  </si>
  <si>
    <t>童颖颖</t>
  </si>
  <si>
    <t>李祖华</t>
  </si>
  <si>
    <t>郭勇</t>
  </si>
  <si>
    <t>郑睿</t>
  </si>
  <si>
    <t>江丽</t>
  </si>
  <si>
    <t>徐源泉</t>
  </si>
  <si>
    <t>胡泽邦</t>
  </si>
  <si>
    <t>备注：</t>
  </si>
  <si>
    <t>1.人员归属：按行知/本部/行政/外聘分开填写</t>
  </si>
  <si>
    <t>2022学年专业实习工作量统计（文学院）</t>
  </si>
  <si>
    <t>总课时</t>
  </si>
  <si>
    <t>布存明</t>
  </si>
  <si>
    <t>英语</t>
  </si>
  <si>
    <t>英语（专升本）</t>
  </si>
  <si>
    <t>崔颖</t>
  </si>
  <si>
    <t>邓琳</t>
  </si>
  <si>
    <t>贾玲华</t>
  </si>
  <si>
    <t>李霞</t>
  </si>
  <si>
    <t>李迎迎</t>
  </si>
  <si>
    <t>马丽</t>
  </si>
  <si>
    <t>邵素玲</t>
  </si>
  <si>
    <t>沈继诚</t>
  </si>
  <si>
    <t>沈倩</t>
  </si>
  <si>
    <t>盛卓立</t>
  </si>
  <si>
    <t>王梅君</t>
  </si>
  <si>
    <t>徐国红</t>
  </si>
  <si>
    <t>袁六艳</t>
  </si>
  <si>
    <t>郑群</t>
  </si>
  <si>
    <t>陈德峰</t>
  </si>
  <si>
    <t>汉语言文学</t>
  </si>
  <si>
    <t>汉语言文学（专升本）</t>
  </si>
  <si>
    <t>韩洪举</t>
  </si>
  <si>
    <t>华金余</t>
  </si>
  <si>
    <t>马蔚</t>
  </si>
  <si>
    <t>宁辰</t>
  </si>
  <si>
    <t>孙竹</t>
  </si>
  <si>
    <t>童水明</t>
  </si>
  <si>
    <t>魏晓彤</t>
  </si>
  <si>
    <t>吴思萱</t>
  </si>
  <si>
    <t>杨雪兰</t>
  </si>
  <si>
    <t>俞敏华</t>
  </si>
  <si>
    <t>虞建光</t>
  </si>
  <si>
    <t>张家合</t>
  </si>
  <si>
    <t>2023年专业实习工作量统计（设计艺术学院）</t>
  </si>
  <si>
    <t>裴张龙</t>
  </si>
  <si>
    <t>视觉传达设计</t>
  </si>
  <si>
    <t>高婷婷</t>
  </si>
  <si>
    <t>袁喆</t>
  </si>
  <si>
    <t>产品设计</t>
  </si>
  <si>
    <t>岳秀华</t>
  </si>
  <si>
    <t>环境设计</t>
  </si>
  <si>
    <t>孙攀</t>
  </si>
  <si>
    <t>俞亚明</t>
  </si>
  <si>
    <t>环境设计(专升本）</t>
  </si>
  <si>
    <t>合计</t>
  </si>
  <si>
    <t>2023年专业实习工作量统计（理学院）</t>
  </si>
  <si>
    <t>姓名</t>
  </si>
  <si>
    <t>实习专业</t>
  </si>
  <si>
    <t>人数</t>
  </si>
  <si>
    <t>工作量</t>
  </si>
  <si>
    <t>陈寒松</t>
  </si>
  <si>
    <t>环境工程</t>
  </si>
  <si>
    <t>胡鸿雨</t>
  </si>
  <si>
    <t>应用化学</t>
  </si>
  <si>
    <t>胡晓晓</t>
  </si>
  <si>
    <t>生物技术</t>
  </si>
  <si>
    <t>李双喜</t>
  </si>
  <si>
    <t>食品质量与安全</t>
  </si>
  <si>
    <t>李小忠</t>
  </si>
  <si>
    <t>梁刚锋</t>
  </si>
  <si>
    <t>刘俊华</t>
  </si>
  <si>
    <t>裘建平</t>
  </si>
  <si>
    <t>饶玉春</t>
  </si>
  <si>
    <t>本部外聘</t>
  </si>
  <si>
    <t>阮琴</t>
  </si>
  <si>
    <t>孙晓明</t>
  </si>
  <si>
    <t>涂燕红</t>
  </si>
  <si>
    <t>王芳</t>
  </si>
  <si>
    <t>王剑峰</t>
  </si>
  <si>
    <t>吴婷</t>
  </si>
  <si>
    <t>谢云龙</t>
  </si>
  <si>
    <t>严晓阳</t>
  </si>
  <si>
    <t>颜磊</t>
  </si>
  <si>
    <t>杨莉</t>
  </si>
  <si>
    <t>袁建锋</t>
  </si>
  <si>
    <t>赵国良</t>
  </si>
  <si>
    <t>郑绍成</t>
  </si>
  <si>
    <t>2023年专业实习工作量统计（工学院）</t>
  </si>
  <si>
    <t>班级</t>
  </si>
  <si>
    <r>
      <rPr>
        <b/>
        <sz val="12"/>
        <rFont val="宋体"/>
        <charset val="134"/>
      </rPr>
      <t xml:space="preserve">备注
</t>
    </r>
    <r>
      <rPr>
        <sz val="12"/>
        <rFont val="宋体"/>
        <charset val="134"/>
      </rPr>
      <t>（201 级）</t>
    </r>
  </si>
  <si>
    <t>曹振新</t>
  </si>
  <si>
    <t>电子信息工程（三校生）192班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</si>
  <si>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019级</t>
    </r>
  </si>
  <si>
    <t>杜巧连</t>
  </si>
  <si>
    <t>机械设计制造及其自动化192班</t>
  </si>
  <si>
    <t>胡礼广</t>
  </si>
  <si>
    <t>机械设计制造及其自动化193班</t>
  </si>
  <si>
    <t>机械设计制造及其自动化（三校生）191班</t>
  </si>
  <si>
    <t>李凝</t>
  </si>
  <si>
    <t>机械设计制造及其自动化191班</t>
  </si>
  <si>
    <t>林祝亮</t>
  </si>
  <si>
    <t>电子信息工程（三校生）191班</t>
  </si>
  <si>
    <t>倪应华</t>
  </si>
  <si>
    <t>计算机科学与技术(三校生)191班</t>
  </si>
  <si>
    <t>网络空间安全192班</t>
  </si>
  <si>
    <r>
      <rPr>
        <sz val="12"/>
        <rFont val="宋体"/>
        <charset val="134"/>
      </rPr>
      <t>计算机科学与技术(专升本)</t>
    </r>
    <r>
      <rPr>
        <sz val="11"/>
        <rFont val="宋体"/>
        <charset val="134"/>
      </rPr>
      <t>211班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</si>
  <si>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021级</t>
    </r>
  </si>
  <si>
    <t>吴根柱</t>
  </si>
  <si>
    <t>电子信息工程191班</t>
  </si>
  <si>
    <t>吴建军</t>
  </si>
  <si>
    <r>
      <rPr>
        <sz val="12"/>
        <rFont val="宋体"/>
        <charset val="134"/>
      </rPr>
      <t>计算机科学与技术(专升本)</t>
    </r>
    <r>
      <rPr>
        <sz val="11"/>
        <rFont val="宋体"/>
        <charset val="134"/>
      </rPr>
      <t>212班</t>
    </r>
  </si>
  <si>
    <r>
      <rPr>
        <sz val="12"/>
        <rFont val="宋体"/>
        <charset val="134"/>
      </rPr>
      <t>网络空间安全191</t>
    </r>
    <r>
      <rPr>
        <sz val="11"/>
        <rFont val="宋体"/>
        <charset val="134"/>
      </rPr>
      <t>班</t>
    </r>
  </si>
  <si>
    <t>吴黎黎</t>
  </si>
  <si>
    <t>电子信息工程192班</t>
  </si>
  <si>
    <t>袁利永</t>
  </si>
  <si>
    <t>周家庆</t>
  </si>
  <si>
    <r>
      <rPr>
        <sz val="12"/>
        <rFont val="宋体"/>
        <charset val="134"/>
      </rPr>
      <t>网络空间安全192</t>
    </r>
    <r>
      <rPr>
        <sz val="11"/>
        <rFont val="宋体"/>
        <charset val="134"/>
      </rPr>
      <t>班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</si>
</sst>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41" formatCode="_ * #,##0_ ;_ * \-#,##0_ ;_ * &quot;-&quot;_ ;_ @_ "/>
    <numFmt numFmtId="177" formatCode="0.0_);[Red]\(0.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8"/>
      <name val="黑体"/>
      <charset val="134"/>
    </font>
    <font>
      <sz val="11"/>
      <name val="宋体"/>
      <charset val="134"/>
    </font>
    <font>
      <sz val="11"/>
      <color indexed="8"/>
      <name val="SimSun"/>
      <charset val="134"/>
    </font>
    <font>
      <b/>
      <sz val="11"/>
      <name val="宋体"/>
      <charset val="134"/>
    </font>
    <font>
      <b/>
      <sz val="11"/>
      <color indexed="8"/>
      <name val="SimSun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" fillId="0" borderId="0"/>
    <xf numFmtId="0" fontId="18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50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ill="1" applyBorder="1" applyAlignment="1">
      <alignment horizontal="center" vertical="center"/>
    </xf>
    <xf numFmtId="176" fontId="3" fillId="0" borderId="2" xfId="50" applyNumberFormat="1" applyFill="1" applyBorder="1" applyAlignment="1">
      <alignment horizontal="center" vertical="center"/>
    </xf>
    <xf numFmtId="176" fontId="3" fillId="0" borderId="3" xfId="50" applyNumberFormat="1" applyFill="1" applyBorder="1" applyAlignment="1">
      <alignment horizontal="center" vertical="center"/>
    </xf>
    <xf numFmtId="176" fontId="3" fillId="0" borderId="4" xfId="50" applyNumberForma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9" fillId="0" borderId="1" xfId="5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44" applyFont="1" applyFill="1" applyBorder="1" applyAlignment="1">
      <alignment horizontal="center" vertical="center"/>
    </xf>
    <xf numFmtId="0" fontId="5" fillId="0" borderId="1" xfId="44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/>
    </xf>
    <xf numFmtId="0" fontId="15" fillId="0" borderId="1" xfId="50" applyFont="1" applyFill="1" applyBorder="1" applyAlignment="1">
      <alignment horizontal="center" vertical="center"/>
    </xf>
    <xf numFmtId="176" fontId="11" fillId="0" borderId="1" xfId="5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17" fillId="0" borderId="0" xfId="0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workbookViewId="0">
      <selection activeCell="I1" sqref="I1"/>
    </sheetView>
  </sheetViews>
  <sheetFormatPr defaultColWidth="9" defaultRowHeight="13.5" outlineLevelCol="7"/>
  <cols>
    <col min="3" max="3" width="10.875" customWidth="1"/>
    <col min="4" max="4" width="10.5" customWidth="1"/>
    <col min="5" max="5" width="10" customWidth="1"/>
    <col min="6" max="6" width="9" style="70"/>
    <col min="7" max="7" width="10.375" style="36"/>
    <col min="8" max="8" width="12.375" customWidth="1"/>
  </cols>
  <sheetData>
    <row r="1" ht="22.5" spans="1:8">
      <c r="A1" s="71" t="s">
        <v>0</v>
      </c>
      <c r="B1" s="71"/>
      <c r="C1" s="71"/>
      <c r="D1" s="71"/>
      <c r="E1" s="71"/>
      <c r="F1" s="71"/>
      <c r="G1" s="72"/>
      <c r="H1" s="71"/>
    </row>
    <row r="2" s="69" customFormat="1" ht="28.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</row>
    <row r="3" ht="14.25" spans="1:8">
      <c r="A3" s="6">
        <v>1</v>
      </c>
      <c r="B3" s="73" t="s">
        <v>9</v>
      </c>
      <c r="C3" s="73" t="s">
        <v>10</v>
      </c>
      <c r="D3" s="6" t="s">
        <v>11</v>
      </c>
      <c r="E3" s="6">
        <v>10</v>
      </c>
      <c r="F3" s="7">
        <v>12</v>
      </c>
      <c r="G3" s="8">
        <f t="shared" ref="G3:G66" si="0">0.2*E3*F3</f>
        <v>24</v>
      </c>
      <c r="H3" s="6" t="s">
        <v>12</v>
      </c>
    </row>
    <row r="4" ht="14.25" spans="1:8">
      <c r="A4" s="6">
        <v>2</v>
      </c>
      <c r="B4" s="73" t="s">
        <v>9</v>
      </c>
      <c r="C4" s="73" t="s">
        <v>13</v>
      </c>
      <c r="D4" s="6" t="s">
        <v>11</v>
      </c>
      <c r="E4" s="6">
        <v>10</v>
      </c>
      <c r="F4" s="7">
        <v>3</v>
      </c>
      <c r="G4" s="8">
        <f t="shared" si="0"/>
        <v>6</v>
      </c>
      <c r="H4" s="6" t="s">
        <v>12</v>
      </c>
    </row>
    <row r="5" ht="14.25" spans="1:8">
      <c r="A5" s="6">
        <v>3</v>
      </c>
      <c r="B5" s="73" t="s">
        <v>14</v>
      </c>
      <c r="C5" s="73" t="s">
        <v>15</v>
      </c>
      <c r="D5" s="6" t="s">
        <v>11</v>
      </c>
      <c r="E5" s="6">
        <v>10</v>
      </c>
      <c r="F5" s="7">
        <v>16</v>
      </c>
      <c r="G5" s="8">
        <f t="shared" si="0"/>
        <v>32</v>
      </c>
      <c r="H5" s="6" t="s">
        <v>12</v>
      </c>
    </row>
    <row r="6" ht="14.25" spans="1:8">
      <c r="A6" s="6">
        <v>4</v>
      </c>
      <c r="B6" s="73" t="s">
        <v>16</v>
      </c>
      <c r="C6" s="73" t="s">
        <v>17</v>
      </c>
      <c r="D6" s="6" t="s">
        <v>11</v>
      </c>
      <c r="E6" s="6">
        <v>10</v>
      </c>
      <c r="F6" s="7">
        <v>11</v>
      </c>
      <c r="G6" s="8">
        <f t="shared" si="0"/>
        <v>22</v>
      </c>
      <c r="H6" s="6" t="s">
        <v>12</v>
      </c>
    </row>
    <row r="7" ht="14.25" spans="1:8">
      <c r="A7" s="6">
        <v>5</v>
      </c>
      <c r="B7" s="73" t="s">
        <v>18</v>
      </c>
      <c r="C7" s="73" t="s">
        <v>10</v>
      </c>
      <c r="D7" s="6" t="s">
        <v>11</v>
      </c>
      <c r="E7" s="6">
        <v>10</v>
      </c>
      <c r="F7" s="7">
        <v>14</v>
      </c>
      <c r="G7" s="8">
        <f t="shared" si="0"/>
        <v>28</v>
      </c>
      <c r="H7" s="6" t="s">
        <v>12</v>
      </c>
    </row>
    <row r="8" ht="14.25" spans="1:8">
      <c r="A8" s="6">
        <v>6</v>
      </c>
      <c r="B8" s="73" t="s">
        <v>18</v>
      </c>
      <c r="C8" s="73" t="s">
        <v>13</v>
      </c>
      <c r="D8" s="6" t="s">
        <v>11</v>
      </c>
      <c r="E8" s="6">
        <v>10</v>
      </c>
      <c r="F8" s="7">
        <v>1</v>
      </c>
      <c r="G8" s="8">
        <f t="shared" si="0"/>
        <v>2</v>
      </c>
      <c r="H8" s="6" t="s">
        <v>12</v>
      </c>
    </row>
    <row r="9" ht="14.25" spans="1:8">
      <c r="A9" s="6">
        <v>7</v>
      </c>
      <c r="B9" s="73" t="s">
        <v>19</v>
      </c>
      <c r="C9" s="73" t="s">
        <v>20</v>
      </c>
      <c r="D9" s="6" t="s">
        <v>11</v>
      </c>
      <c r="E9" s="6">
        <v>10</v>
      </c>
      <c r="F9" s="7">
        <v>5</v>
      </c>
      <c r="G9" s="8">
        <f t="shared" si="0"/>
        <v>10</v>
      </c>
      <c r="H9" s="6" t="s">
        <v>12</v>
      </c>
    </row>
    <row r="10" ht="14.25" spans="1:8">
      <c r="A10" s="6">
        <v>8</v>
      </c>
      <c r="B10" s="73" t="s">
        <v>21</v>
      </c>
      <c r="C10" s="73" t="s">
        <v>22</v>
      </c>
      <c r="D10" s="6" t="s">
        <v>11</v>
      </c>
      <c r="E10" s="6">
        <v>10</v>
      </c>
      <c r="F10" s="7">
        <v>8</v>
      </c>
      <c r="G10" s="8">
        <f t="shared" si="0"/>
        <v>16</v>
      </c>
      <c r="H10" s="6" t="s">
        <v>23</v>
      </c>
    </row>
    <row r="11" ht="14.25" spans="1:8">
      <c r="A11" s="6">
        <v>9</v>
      </c>
      <c r="B11" s="73" t="s">
        <v>21</v>
      </c>
      <c r="C11" s="73" t="s">
        <v>24</v>
      </c>
      <c r="D11" s="6" t="s">
        <v>11</v>
      </c>
      <c r="E11" s="6">
        <v>10</v>
      </c>
      <c r="F11" s="7">
        <v>2</v>
      </c>
      <c r="G11" s="8">
        <f t="shared" si="0"/>
        <v>4</v>
      </c>
      <c r="H11" s="6" t="s">
        <v>12</v>
      </c>
    </row>
    <row r="12" ht="14.25" spans="1:8">
      <c r="A12" s="6">
        <v>10</v>
      </c>
      <c r="B12" s="73" t="s">
        <v>25</v>
      </c>
      <c r="C12" s="73" t="s">
        <v>22</v>
      </c>
      <c r="D12" s="6" t="s">
        <v>11</v>
      </c>
      <c r="E12" s="6">
        <v>10</v>
      </c>
      <c r="F12" s="7">
        <v>10</v>
      </c>
      <c r="G12" s="8">
        <f t="shared" si="0"/>
        <v>20</v>
      </c>
      <c r="H12" s="6" t="s">
        <v>23</v>
      </c>
    </row>
    <row r="13" ht="14.25" spans="1:8">
      <c r="A13" s="6">
        <v>11</v>
      </c>
      <c r="B13" s="73" t="s">
        <v>25</v>
      </c>
      <c r="C13" s="73" t="s">
        <v>24</v>
      </c>
      <c r="D13" s="6" t="s">
        <v>11</v>
      </c>
      <c r="E13" s="6">
        <v>10</v>
      </c>
      <c r="F13" s="7">
        <v>2</v>
      </c>
      <c r="G13" s="8">
        <f t="shared" si="0"/>
        <v>4</v>
      </c>
      <c r="H13" s="6" t="s">
        <v>12</v>
      </c>
    </row>
    <row r="14" ht="14.25" spans="1:8">
      <c r="A14" s="6">
        <v>12</v>
      </c>
      <c r="B14" s="73" t="s">
        <v>26</v>
      </c>
      <c r="C14" s="73" t="s">
        <v>27</v>
      </c>
      <c r="D14" s="6" t="s">
        <v>11</v>
      </c>
      <c r="E14" s="6">
        <v>10</v>
      </c>
      <c r="F14" s="7">
        <v>9</v>
      </c>
      <c r="G14" s="8">
        <f t="shared" si="0"/>
        <v>18</v>
      </c>
      <c r="H14" s="6" t="s">
        <v>12</v>
      </c>
    </row>
    <row r="15" ht="14.25" spans="1:8">
      <c r="A15" s="6">
        <v>13</v>
      </c>
      <c r="B15" s="73" t="s">
        <v>28</v>
      </c>
      <c r="C15" s="73" t="s">
        <v>29</v>
      </c>
      <c r="D15" s="6" t="s">
        <v>11</v>
      </c>
      <c r="E15" s="6">
        <v>10</v>
      </c>
      <c r="F15" s="7">
        <v>5</v>
      </c>
      <c r="G15" s="8">
        <f t="shared" si="0"/>
        <v>10</v>
      </c>
      <c r="H15" s="6" t="s">
        <v>12</v>
      </c>
    </row>
    <row r="16" ht="14.25" spans="1:8">
      <c r="A16" s="6">
        <v>14</v>
      </c>
      <c r="B16" s="73" t="s">
        <v>28</v>
      </c>
      <c r="C16" s="73" t="s">
        <v>30</v>
      </c>
      <c r="D16" s="6" t="s">
        <v>11</v>
      </c>
      <c r="E16" s="6">
        <v>10</v>
      </c>
      <c r="F16" s="7">
        <v>7</v>
      </c>
      <c r="G16" s="8">
        <f t="shared" si="0"/>
        <v>14</v>
      </c>
      <c r="H16" s="6" t="s">
        <v>12</v>
      </c>
    </row>
    <row r="17" ht="14.25" spans="1:8">
      <c r="A17" s="6">
        <v>15</v>
      </c>
      <c r="B17" s="73" t="s">
        <v>28</v>
      </c>
      <c r="C17" s="73" t="s">
        <v>31</v>
      </c>
      <c r="D17" s="6" t="s">
        <v>11</v>
      </c>
      <c r="E17" s="6">
        <v>10</v>
      </c>
      <c r="F17" s="7">
        <v>8</v>
      </c>
      <c r="G17" s="8">
        <f t="shared" si="0"/>
        <v>16</v>
      </c>
      <c r="H17" s="6" t="s">
        <v>23</v>
      </c>
    </row>
    <row r="18" ht="14.25" spans="1:8">
      <c r="A18" s="6">
        <v>16</v>
      </c>
      <c r="B18" s="73" t="s">
        <v>32</v>
      </c>
      <c r="C18" s="73" t="s">
        <v>10</v>
      </c>
      <c r="D18" s="6" t="s">
        <v>11</v>
      </c>
      <c r="E18" s="6">
        <v>10</v>
      </c>
      <c r="F18" s="7">
        <v>12</v>
      </c>
      <c r="G18" s="8">
        <f t="shared" si="0"/>
        <v>24</v>
      </c>
      <c r="H18" s="6" t="s">
        <v>12</v>
      </c>
    </row>
    <row r="19" ht="14.25" spans="1:8">
      <c r="A19" s="6">
        <v>17</v>
      </c>
      <c r="B19" s="73" t="s">
        <v>32</v>
      </c>
      <c r="C19" s="73" t="s">
        <v>13</v>
      </c>
      <c r="D19" s="6" t="s">
        <v>11</v>
      </c>
      <c r="E19" s="6">
        <v>10</v>
      </c>
      <c r="F19" s="7">
        <v>3</v>
      </c>
      <c r="G19" s="8">
        <f t="shared" si="0"/>
        <v>6</v>
      </c>
      <c r="H19" s="6" t="s">
        <v>12</v>
      </c>
    </row>
    <row r="20" ht="14.25" spans="1:8">
      <c r="A20" s="6">
        <v>18</v>
      </c>
      <c r="B20" s="73" t="s">
        <v>33</v>
      </c>
      <c r="C20" s="73" t="s">
        <v>15</v>
      </c>
      <c r="D20" s="6" t="s">
        <v>11</v>
      </c>
      <c r="E20" s="6">
        <v>10</v>
      </c>
      <c r="F20" s="7">
        <v>16</v>
      </c>
      <c r="G20" s="8">
        <f t="shared" si="0"/>
        <v>32</v>
      </c>
      <c r="H20" s="6" t="s">
        <v>12</v>
      </c>
    </row>
    <row r="21" ht="14.25" spans="1:8">
      <c r="A21" s="6">
        <v>19</v>
      </c>
      <c r="B21" s="73" t="s">
        <v>34</v>
      </c>
      <c r="C21" s="73" t="s">
        <v>27</v>
      </c>
      <c r="D21" s="6" t="s">
        <v>11</v>
      </c>
      <c r="E21" s="6">
        <v>10</v>
      </c>
      <c r="F21" s="7">
        <v>9</v>
      </c>
      <c r="G21" s="8">
        <f t="shared" si="0"/>
        <v>18</v>
      </c>
      <c r="H21" s="6" t="s">
        <v>12</v>
      </c>
    </row>
    <row r="22" ht="14.25" spans="1:8">
      <c r="A22" s="6">
        <v>20</v>
      </c>
      <c r="B22" s="73" t="s">
        <v>35</v>
      </c>
      <c r="C22" s="73" t="s">
        <v>27</v>
      </c>
      <c r="D22" s="6" t="s">
        <v>11</v>
      </c>
      <c r="E22" s="6">
        <v>10</v>
      </c>
      <c r="F22" s="7">
        <v>9</v>
      </c>
      <c r="G22" s="8">
        <f t="shared" si="0"/>
        <v>18</v>
      </c>
      <c r="H22" s="6" t="s">
        <v>12</v>
      </c>
    </row>
    <row r="23" ht="14.25" spans="1:8">
      <c r="A23" s="6">
        <v>21</v>
      </c>
      <c r="B23" s="73" t="s">
        <v>36</v>
      </c>
      <c r="C23" s="73" t="s">
        <v>20</v>
      </c>
      <c r="D23" s="6" t="s">
        <v>11</v>
      </c>
      <c r="E23" s="6">
        <v>10</v>
      </c>
      <c r="F23" s="7">
        <v>6</v>
      </c>
      <c r="G23" s="8">
        <f t="shared" si="0"/>
        <v>12</v>
      </c>
      <c r="H23" s="6" t="s">
        <v>12</v>
      </c>
    </row>
    <row r="24" ht="14.25" spans="1:8">
      <c r="A24" s="6">
        <v>22</v>
      </c>
      <c r="B24" s="73" t="s">
        <v>37</v>
      </c>
      <c r="C24" s="73" t="s">
        <v>27</v>
      </c>
      <c r="D24" s="6" t="s">
        <v>11</v>
      </c>
      <c r="E24" s="6">
        <v>10</v>
      </c>
      <c r="F24" s="7">
        <v>9</v>
      </c>
      <c r="G24" s="8">
        <f t="shared" si="0"/>
        <v>18</v>
      </c>
      <c r="H24" s="6" t="s">
        <v>12</v>
      </c>
    </row>
    <row r="25" ht="14.25" spans="1:8">
      <c r="A25" s="6">
        <v>23</v>
      </c>
      <c r="B25" s="73" t="s">
        <v>38</v>
      </c>
      <c r="C25" s="73" t="s">
        <v>10</v>
      </c>
      <c r="D25" s="6" t="s">
        <v>11</v>
      </c>
      <c r="E25" s="6">
        <v>10</v>
      </c>
      <c r="F25" s="7">
        <v>10</v>
      </c>
      <c r="G25" s="8">
        <f t="shared" si="0"/>
        <v>20</v>
      </c>
      <c r="H25" s="6" t="s">
        <v>12</v>
      </c>
    </row>
    <row r="26" ht="14.25" spans="1:8">
      <c r="A26" s="6">
        <v>24</v>
      </c>
      <c r="B26" s="73" t="s">
        <v>38</v>
      </c>
      <c r="C26" s="73" t="s">
        <v>13</v>
      </c>
      <c r="D26" s="6" t="s">
        <v>11</v>
      </c>
      <c r="E26" s="6">
        <v>10</v>
      </c>
      <c r="F26" s="7">
        <v>6</v>
      </c>
      <c r="G26" s="8">
        <f t="shared" si="0"/>
        <v>12</v>
      </c>
      <c r="H26" s="6" t="s">
        <v>12</v>
      </c>
    </row>
    <row r="27" ht="14.25" spans="1:8">
      <c r="A27" s="6">
        <v>25</v>
      </c>
      <c r="B27" s="73" t="s">
        <v>39</v>
      </c>
      <c r="C27" s="73" t="s">
        <v>29</v>
      </c>
      <c r="D27" s="6" t="s">
        <v>11</v>
      </c>
      <c r="E27" s="6">
        <v>10</v>
      </c>
      <c r="F27" s="7">
        <v>15</v>
      </c>
      <c r="G27" s="8">
        <f t="shared" si="0"/>
        <v>30</v>
      </c>
      <c r="H27" s="6" t="s">
        <v>12</v>
      </c>
    </row>
    <row r="28" ht="14.25" spans="1:8">
      <c r="A28" s="6">
        <v>26</v>
      </c>
      <c r="B28" s="73" t="s">
        <v>39</v>
      </c>
      <c r="C28" s="73" t="s">
        <v>30</v>
      </c>
      <c r="D28" s="6" t="s">
        <v>11</v>
      </c>
      <c r="E28" s="6">
        <v>10</v>
      </c>
      <c r="F28" s="7">
        <v>6</v>
      </c>
      <c r="G28" s="8">
        <f t="shared" si="0"/>
        <v>12</v>
      </c>
      <c r="H28" s="6" t="s">
        <v>12</v>
      </c>
    </row>
    <row r="29" ht="14.25" spans="1:8">
      <c r="A29" s="6">
        <v>27</v>
      </c>
      <c r="B29" s="73" t="s">
        <v>40</v>
      </c>
      <c r="C29" s="73" t="s">
        <v>27</v>
      </c>
      <c r="D29" s="6" t="s">
        <v>11</v>
      </c>
      <c r="E29" s="6">
        <v>10</v>
      </c>
      <c r="F29" s="7">
        <v>9</v>
      </c>
      <c r="G29" s="8">
        <f t="shared" si="0"/>
        <v>18</v>
      </c>
      <c r="H29" s="6" t="s">
        <v>12</v>
      </c>
    </row>
    <row r="30" ht="14.25" spans="1:8">
      <c r="A30" s="6">
        <v>28</v>
      </c>
      <c r="B30" s="73" t="s">
        <v>41</v>
      </c>
      <c r="C30" s="73" t="s">
        <v>29</v>
      </c>
      <c r="D30" s="6" t="s">
        <v>11</v>
      </c>
      <c r="E30" s="6">
        <v>10</v>
      </c>
      <c r="F30" s="7">
        <v>6</v>
      </c>
      <c r="G30" s="8">
        <f t="shared" si="0"/>
        <v>12</v>
      </c>
      <c r="H30" s="6" t="s">
        <v>12</v>
      </c>
    </row>
    <row r="31" ht="14.25" spans="1:8">
      <c r="A31" s="6">
        <v>29</v>
      </c>
      <c r="B31" s="73" t="s">
        <v>41</v>
      </c>
      <c r="C31" s="73" t="s">
        <v>30</v>
      </c>
      <c r="D31" s="6" t="s">
        <v>11</v>
      </c>
      <c r="E31" s="6">
        <v>10</v>
      </c>
      <c r="F31" s="7">
        <v>3</v>
      </c>
      <c r="G31" s="8">
        <f t="shared" si="0"/>
        <v>6</v>
      </c>
      <c r="H31" s="6" t="s">
        <v>12</v>
      </c>
    </row>
    <row r="32" ht="14.25" spans="1:8">
      <c r="A32" s="6">
        <v>30</v>
      </c>
      <c r="B32" s="73" t="s">
        <v>41</v>
      </c>
      <c r="C32" s="73" t="s">
        <v>31</v>
      </c>
      <c r="D32" s="6" t="s">
        <v>11</v>
      </c>
      <c r="E32" s="6">
        <v>10</v>
      </c>
      <c r="F32" s="7">
        <v>11</v>
      </c>
      <c r="G32" s="8">
        <f t="shared" si="0"/>
        <v>22</v>
      </c>
      <c r="H32" s="6" t="s">
        <v>23</v>
      </c>
    </row>
    <row r="33" ht="14.25" spans="1:8">
      <c r="A33" s="6">
        <v>31</v>
      </c>
      <c r="B33" s="73" t="s">
        <v>42</v>
      </c>
      <c r="C33" s="73" t="s">
        <v>20</v>
      </c>
      <c r="D33" s="6" t="s">
        <v>11</v>
      </c>
      <c r="E33" s="6">
        <v>10</v>
      </c>
      <c r="F33" s="7">
        <v>5</v>
      </c>
      <c r="G33" s="8">
        <f t="shared" si="0"/>
        <v>10</v>
      </c>
      <c r="H33" s="6" t="s">
        <v>12</v>
      </c>
    </row>
    <row r="34" ht="14.25" spans="1:8">
      <c r="A34" s="6">
        <v>32</v>
      </c>
      <c r="B34" s="73" t="s">
        <v>43</v>
      </c>
      <c r="C34" s="73" t="s">
        <v>29</v>
      </c>
      <c r="D34" s="6" t="s">
        <v>11</v>
      </c>
      <c r="E34" s="6">
        <v>10</v>
      </c>
      <c r="F34" s="7">
        <v>10</v>
      </c>
      <c r="G34" s="8">
        <f t="shared" si="0"/>
        <v>20</v>
      </c>
      <c r="H34" s="6" t="s">
        <v>12</v>
      </c>
    </row>
    <row r="35" ht="14.25" spans="1:8">
      <c r="A35" s="6">
        <v>33</v>
      </c>
      <c r="B35" s="73" t="s">
        <v>43</v>
      </c>
      <c r="C35" s="73" t="s">
        <v>30</v>
      </c>
      <c r="D35" s="6" t="s">
        <v>11</v>
      </c>
      <c r="E35" s="6">
        <v>10</v>
      </c>
      <c r="F35" s="7">
        <v>2</v>
      </c>
      <c r="G35" s="8">
        <f t="shared" si="0"/>
        <v>4</v>
      </c>
      <c r="H35" s="6" t="s">
        <v>12</v>
      </c>
    </row>
    <row r="36" ht="14.25" spans="1:8">
      <c r="A36" s="6">
        <v>34</v>
      </c>
      <c r="B36" s="73" t="s">
        <v>43</v>
      </c>
      <c r="C36" s="73" t="s">
        <v>31</v>
      </c>
      <c r="D36" s="6" t="s">
        <v>11</v>
      </c>
      <c r="E36" s="6">
        <v>10</v>
      </c>
      <c r="F36" s="7">
        <v>8</v>
      </c>
      <c r="G36" s="8">
        <f t="shared" si="0"/>
        <v>16</v>
      </c>
      <c r="H36" s="6" t="s">
        <v>23</v>
      </c>
    </row>
    <row r="37" ht="14.25" spans="1:8">
      <c r="A37" s="6">
        <v>35</v>
      </c>
      <c r="B37" s="73" t="s">
        <v>44</v>
      </c>
      <c r="C37" s="73" t="s">
        <v>15</v>
      </c>
      <c r="D37" s="6" t="s">
        <v>11</v>
      </c>
      <c r="E37" s="6">
        <v>10</v>
      </c>
      <c r="F37" s="7">
        <v>17</v>
      </c>
      <c r="G37" s="8">
        <f t="shared" si="0"/>
        <v>34</v>
      </c>
      <c r="H37" s="6" t="s">
        <v>12</v>
      </c>
    </row>
    <row r="38" ht="14.25" spans="1:8">
      <c r="A38" s="6">
        <v>36</v>
      </c>
      <c r="B38" s="73" t="s">
        <v>45</v>
      </c>
      <c r="C38" s="73" t="s">
        <v>17</v>
      </c>
      <c r="D38" s="6" t="s">
        <v>11</v>
      </c>
      <c r="E38" s="6">
        <v>10</v>
      </c>
      <c r="F38" s="7">
        <v>10</v>
      </c>
      <c r="G38" s="8">
        <f t="shared" si="0"/>
        <v>20</v>
      </c>
      <c r="H38" s="6" t="s">
        <v>12</v>
      </c>
    </row>
    <row r="39" ht="14.25" spans="1:8">
      <c r="A39" s="6">
        <v>37</v>
      </c>
      <c r="B39" s="73" t="s">
        <v>46</v>
      </c>
      <c r="C39" s="73" t="s">
        <v>10</v>
      </c>
      <c r="D39" s="6" t="s">
        <v>11</v>
      </c>
      <c r="E39" s="6">
        <v>10</v>
      </c>
      <c r="F39" s="7">
        <v>13</v>
      </c>
      <c r="G39" s="8">
        <f t="shared" si="0"/>
        <v>26</v>
      </c>
      <c r="H39" s="6" t="s">
        <v>12</v>
      </c>
    </row>
    <row r="40" ht="14.25" spans="1:8">
      <c r="A40" s="6">
        <v>38</v>
      </c>
      <c r="B40" s="73" t="s">
        <v>46</v>
      </c>
      <c r="C40" s="73" t="s">
        <v>13</v>
      </c>
      <c r="D40" s="6" t="s">
        <v>11</v>
      </c>
      <c r="E40" s="6">
        <v>10</v>
      </c>
      <c r="F40" s="7">
        <v>3</v>
      </c>
      <c r="G40" s="8">
        <f t="shared" si="0"/>
        <v>6</v>
      </c>
      <c r="H40" s="6" t="s">
        <v>12</v>
      </c>
    </row>
    <row r="41" ht="14.25" spans="1:8">
      <c r="A41" s="6">
        <v>39</v>
      </c>
      <c r="B41" s="73" t="s">
        <v>47</v>
      </c>
      <c r="C41" s="73" t="s">
        <v>17</v>
      </c>
      <c r="D41" s="6" t="s">
        <v>11</v>
      </c>
      <c r="E41" s="6">
        <v>10</v>
      </c>
      <c r="F41" s="7">
        <v>11</v>
      </c>
      <c r="G41" s="8">
        <f t="shared" si="0"/>
        <v>22</v>
      </c>
      <c r="H41" s="6" t="s">
        <v>12</v>
      </c>
    </row>
    <row r="42" ht="14.25" spans="1:8">
      <c r="A42" s="6">
        <v>40</v>
      </c>
      <c r="B42" s="73" t="s">
        <v>48</v>
      </c>
      <c r="C42" s="73" t="s">
        <v>17</v>
      </c>
      <c r="D42" s="6" t="s">
        <v>11</v>
      </c>
      <c r="E42" s="6">
        <v>10</v>
      </c>
      <c r="F42" s="7">
        <v>11</v>
      </c>
      <c r="G42" s="8">
        <f t="shared" si="0"/>
        <v>22</v>
      </c>
      <c r="H42" s="6" t="s">
        <v>12</v>
      </c>
    </row>
    <row r="43" ht="14.25" spans="1:8">
      <c r="A43" s="6">
        <v>41</v>
      </c>
      <c r="B43" s="73" t="s">
        <v>49</v>
      </c>
      <c r="C43" s="73" t="s">
        <v>27</v>
      </c>
      <c r="D43" s="6" t="s">
        <v>11</v>
      </c>
      <c r="E43" s="6">
        <v>10</v>
      </c>
      <c r="F43" s="7">
        <v>10</v>
      </c>
      <c r="G43" s="8">
        <f t="shared" si="0"/>
        <v>20</v>
      </c>
      <c r="H43" s="6" t="s">
        <v>12</v>
      </c>
    </row>
    <row r="44" ht="14.25" spans="1:8">
      <c r="A44" s="6">
        <v>42</v>
      </c>
      <c r="B44" s="73" t="s">
        <v>50</v>
      </c>
      <c r="C44" s="73" t="s">
        <v>29</v>
      </c>
      <c r="D44" s="6" t="s">
        <v>11</v>
      </c>
      <c r="E44" s="6">
        <v>10</v>
      </c>
      <c r="F44" s="7">
        <v>6</v>
      </c>
      <c r="G44" s="8">
        <f t="shared" si="0"/>
        <v>12</v>
      </c>
      <c r="H44" s="6" t="s">
        <v>12</v>
      </c>
    </row>
    <row r="45" ht="14.25" spans="1:8">
      <c r="A45" s="6">
        <v>43</v>
      </c>
      <c r="B45" s="73" t="s">
        <v>50</v>
      </c>
      <c r="C45" s="73" t="s">
        <v>31</v>
      </c>
      <c r="D45" s="6" t="s">
        <v>11</v>
      </c>
      <c r="E45" s="6">
        <v>10</v>
      </c>
      <c r="F45" s="7">
        <v>9</v>
      </c>
      <c r="G45" s="8">
        <f t="shared" si="0"/>
        <v>18</v>
      </c>
      <c r="H45" s="6" t="s">
        <v>23</v>
      </c>
    </row>
    <row r="46" ht="14.25" spans="1:8">
      <c r="A46" s="6">
        <v>44</v>
      </c>
      <c r="B46" s="73" t="s">
        <v>50</v>
      </c>
      <c r="C46" s="73" t="s">
        <v>30</v>
      </c>
      <c r="D46" s="6" t="s">
        <v>11</v>
      </c>
      <c r="E46" s="6">
        <v>10</v>
      </c>
      <c r="F46" s="7">
        <v>5</v>
      </c>
      <c r="G46" s="8">
        <f t="shared" si="0"/>
        <v>10</v>
      </c>
      <c r="H46" s="6" t="s">
        <v>12</v>
      </c>
    </row>
    <row r="47" ht="14.25" spans="1:8">
      <c r="A47" s="6">
        <v>45</v>
      </c>
      <c r="B47" s="73" t="s">
        <v>51</v>
      </c>
      <c r="C47" s="73" t="s">
        <v>30</v>
      </c>
      <c r="D47" s="6" t="s">
        <v>11</v>
      </c>
      <c r="E47" s="6">
        <v>10</v>
      </c>
      <c r="F47" s="7">
        <v>8</v>
      </c>
      <c r="G47" s="8">
        <f t="shared" si="0"/>
        <v>16</v>
      </c>
      <c r="H47" s="6" t="s">
        <v>12</v>
      </c>
    </row>
    <row r="48" ht="14.25" spans="1:8">
      <c r="A48" s="6">
        <v>46</v>
      </c>
      <c r="B48" s="73" t="s">
        <v>51</v>
      </c>
      <c r="C48" s="73" t="s">
        <v>29</v>
      </c>
      <c r="D48" s="6" t="s">
        <v>11</v>
      </c>
      <c r="E48" s="6">
        <v>10</v>
      </c>
      <c r="F48" s="7">
        <v>12</v>
      </c>
      <c r="G48" s="8">
        <f t="shared" si="0"/>
        <v>24</v>
      </c>
      <c r="H48" s="6" t="s">
        <v>12</v>
      </c>
    </row>
    <row r="49" ht="14.25" spans="1:8">
      <c r="A49" s="6">
        <v>47</v>
      </c>
      <c r="B49" s="73" t="s">
        <v>52</v>
      </c>
      <c r="C49" s="73" t="s">
        <v>17</v>
      </c>
      <c r="D49" s="6" t="s">
        <v>11</v>
      </c>
      <c r="E49" s="6">
        <v>10</v>
      </c>
      <c r="F49" s="7">
        <v>11</v>
      </c>
      <c r="G49" s="8">
        <f t="shared" si="0"/>
        <v>22</v>
      </c>
      <c r="H49" s="6" t="s">
        <v>12</v>
      </c>
    </row>
    <row r="50" ht="14.25" spans="1:8">
      <c r="A50" s="6">
        <v>48</v>
      </c>
      <c r="B50" s="73" t="s">
        <v>53</v>
      </c>
      <c r="C50" s="73" t="s">
        <v>15</v>
      </c>
      <c r="D50" s="6" t="s">
        <v>11</v>
      </c>
      <c r="E50" s="6">
        <v>10</v>
      </c>
      <c r="F50" s="7">
        <v>16</v>
      </c>
      <c r="G50" s="8">
        <f t="shared" si="0"/>
        <v>32</v>
      </c>
      <c r="H50" s="6" t="s">
        <v>12</v>
      </c>
    </row>
    <row r="51" ht="14.25" spans="1:8">
      <c r="A51" s="6">
        <v>49</v>
      </c>
      <c r="B51" s="73" t="s">
        <v>54</v>
      </c>
      <c r="C51" s="73" t="s">
        <v>17</v>
      </c>
      <c r="D51" s="6" t="s">
        <v>11</v>
      </c>
      <c r="E51" s="6">
        <v>10</v>
      </c>
      <c r="F51" s="7">
        <v>11</v>
      </c>
      <c r="G51" s="8">
        <f t="shared" si="0"/>
        <v>22</v>
      </c>
      <c r="H51" s="6" t="s">
        <v>12</v>
      </c>
    </row>
    <row r="52" ht="14.25" spans="1:8">
      <c r="A52" s="6">
        <v>50</v>
      </c>
      <c r="B52" s="73" t="s">
        <v>55</v>
      </c>
      <c r="C52" s="73" t="s">
        <v>10</v>
      </c>
      <c r="D52" s="6" t="s">
        <v>11</v>
      </c>
      <c r="E52" s="6">
        <v>10</v>
      </c>
      <c r="F52" s="7">
        <v>12</v>
      </c>
      <c r="G52" s="8">
        <f t="shared" si="0"/>
        <v>24</v>
      </c>
      <c r="H52" s="6" t="s">
        <v>12</v>
      </c>
    </row>
    <row r="53" ht="14.25" spans="1:8">
      <c r="A53" s="6">
        <v>51</v>
      </c>
      <c r="B53" s="73" t="s">
        <v>55</v>
      </c>
      <c r="C53" s="73" t="s">
        <v>13</v>
      </c>
      <c r="D53" s="6" t="s">
        <v>11</v>
      </c>
      <c r="E53" s="6">
        <v>10</v>
      </c>
      <c r="F53" s="7">
        <v>3</v>
      </c>
      <c r="G53" s="8">
        <f t="shared" si="0"/>
        <v>6</v>
      </c>
      <c r="H53" s="6" t="s">
        <v>12</v>
      </c>
    </row>
    <row r="54" ht="14.25" spans="1:8">
      <c r="A54" s="6">
        <v>52</v>
      </c>
      <c r="B54" s="73" t="s">
        <v>56</v>
      </c>
      <c r="C54" s="73" t="s">
        <v>27</v>
      </c>
      <c r="D54" s="6" t="s">
        <v>11</v>
      </c>
      <c r="E54" s="6">
        <v>10</v>
      </c>
      <c r="F54" s="7">
        <v>9</v>
      </c>
      <c r="G54" s="8">
        <f t="shared" si="0"/>
        <v>18</v>
      </c>
      <c r="H54" s="6" t="s">
        <v>12</v>
      </c>
    </row>
    <row r="55" ht="14.25" spans="1:8">
      <c r="A55" s="6">
        <v>53</v>
      </c>
      <c r="B55" s="73" t="s">
        <v>57</v>
      </c>
      <c r="C55" s="73" t="s">
        <v>27</v>
      </c>
      <c r="D55" s="6" t="s">
        <v>11</v>
      </c>
      <c r="E55" s="6">
        <v>10</v>
      </c>
      <c r="F55" s="7">
        <v>10</v>
      </c>
      <c r="G55" s="8">
        <f t="shared" si="0"/>
        <v>20</v>
      </c>
      <c r="H55" s="6" t="s">
        <v>12</v>
      </c>
    </row>
    <row r="56" ht="14.25" spans="1:8">
      <c r="A56" s="6">
        <v>54</v>
      </c>
      <c r="B56" s="73" t="s">
        <v>58</v>
      </c>
      <c r="C56" s="73" t="s">
        <v>17</v>
      </c>
      <c r="D56" s="6" t="s">
        <v>11</v>
      </c>
      <c r="E56" s="6">
        <v>10</v>
      </c>
      <c r="F56" s="7">
        <v>10</v>
      </c>
      <c r="G56" s="8">
        <f t="shared" si="0"/>
        <v>20</v>
      </c>
      <c r="H56" s="6" t="s">
        <v>12</v>
      </c>
    </row>
    <row r="57" ht="14.25" spans="1:8">
      <c r="A57" s="6">
        <v>55</v>
      </c>
      <c r="B57" s="73" t="s">
        <v>59</v>
      </c>
      <c r="C57" s="73" t="s">
        <v>10</v>
      </c>
      <c r="D57" s="6" t="s">
        <v>11</v>
      </c>
      <c r="E57" s="6">
        <v>10</v>
      </c>
      <c r="F57" s="7">
        <v>13</v>
      </c>
      <c r="G57" s="8">
        <f t="shared" si="0"/>
        <v>26</v>
      </c>
      <c r="H57" s="6" t="s">
        <v>12</v>
      </c>
    </row>
    <row r="58" ht="14.25" spans="1:8">
      <c r="A58" s="6">
        <v>56</v>
      </c>
      <c r="B58" s="73" t="s">
        <v>59</v>
      </c>
      <c r="C58" s="73" t="s">
        <v>13</v>
      </c>
      <c r="D58" s="6" t="s">
        <v>11</v>
      </c>
      <c r="E58" s="6">
        <v>10</v>
      </c>
      <c r="F58" s="7">
        <v>2</v>
      </c>
      <c r="G58" s="8">
        <f t="shared" si="0"/>
        <v>4</v>
      </c>
      <c r="H58" s="6" t="s">
        <v>12</v>
      </c>
    </row>
    <row r="59" ht="14.25" spans="1:8">
      <c r="A59" s="6">
        <v>57</v>
      </c>
      <c r="B59" s="73" t="s">
        <v>60</v>
      </c>
      <c r="C59" s="73" t="s">
        <v>17</v>
      </c>
      <c r="D59" s="6" t="s">
        <v>11</v>
      </c>
      <c r="E59" s="6">
        <v>10</v>
      </c>
      <c r="F59" s="7">
        <v>11</v>
      </c>
      <c r="G59" s="8">
        <f t="shared" si="0"/>
        <v>22</v>
      </c>
      <c r="H59" s="6" t="s">
        <v>12</v>
      </c>
    </row>
    <row r="60" ht="14.25" spans="1:8">
      <c r="A60" s="6">
        <v>58</v>
      </c>
      <c r="B60" s="73" t="s">
        <v>61</v>
      </c>
      <c r="C60" s="73" t="s">
        <v>10</v>
      </c>
      <c r="D60" s="6" t="s">
        <v>11</v>
      </c>
      <c r="E60" s="6">
        <v>10</v>
      </c>
      <c r="F60" s="7">
        <v>15</v>
      </c>
      <c r="G60" s="8">
        <f t="shared" si="0"/>
        <v>30</v>
      </c>
      <c r="H60" s="6" t="s">
        <v>12</v>
      </c>
    </row>
    <row r="61" ht="14.25" spans="1:8">
      <c r="A61" s="6">
        <v>59</v>
      </c>
      <c r="B61" s="73" t="s">
        <v>62</v>
      </c>
      <c r="C61" s="73" t="s">
        <v>22</v>
      </c>
      <c r="D61" s="6" t="s">
        <v>11</v>
      </c>
      <c r="E61" s="6">
        <v>10</v>
      </c>
      <c r="F61" s="7">
        <v>10</v>
      </c>
      <c r="G61" s="8">
        <f t="shared" si="0"/>
        <v>20</v>
      </c>
      <c r="H61" s="6" t="s">
        <v>23</v>
      </c>
    </row>
    <row r="62" ht="14.25" spans="1:8">
      <c r="A62" s="6">
        <v>60</v>
      </c>
      <c r="B62" s="73" t="s">
        <v>62</v>
      </c>
      <c r="C62" s="73" t="s">
        <v>24</v>
      </c>
      <c r="D62" s="6" t="s">
        <v>11</v>
      </c>
      <c r="E62" s="6">
        <v>10</v>
      </c>
      <c r="F62" s="7">
        <v>2</v>
      </c>
      <c r="G62" s="8">
        <f t="shared" si="0"/>
        <v>4</v>
      </c>
      <c r="H62" s="6" t="s">
        <v>12</v>
      </c>
    </row>
    <row r="63" ht="14.25" spans="1:8">
      <c r="A63" s="6">
        <v>61</v>
      </c>
      <c r="B63" s="73" t="s">
        <v>63</v>
      </c>
      <c r="C63" s="73" t="s">
        <v>17</v>
      </c>
      <c r="D63" s="6" t="s">
        <v>11</v>
      </c>
      <c r="E63" s="6">
        <v>10</v>
      </c>
      <c r="F63" s="7">
        <v>11</v>
      </c>
      <c r="G63" s="8">
        <f t="shared" si="0"/>
        <v>22</v>
      </c>
      <c r="H63" s="6" t="s">
        <v>12</v>
      </c>
    </row>
    <row r="64" ht="14.25" spans="1:8">
      <c r="A64" s="6">
        <v>62</v>
      </c>
      <c r="B64" s="73" t="s">
        <v>64</v>
      </c>
      <c r="C64" s="73" t="s">
        <v>20</v>
      </c>
      <c r="D64" s="6" t="s">
        <v>11</v>
      </c>
      <c r="E64" s="6">
        <v>10</v>
      </c>
      <c r="F64" s="7">
        <v>3</v>
      </c>
      <c r="G64" s="8">
        <f t="shared" si="0"/>
        <v>6</v>
      </c>
      <c r="H64" s="6" t="s">
        <v>12</v>
      </c>
    </row>
    <row r="65" ht="14.25" spans="1:8">
      <c r="A65" s="6">
        <v>63</v>
      </c>
      <c r="B65" s="73" t="s">
        <v>65</v>
      </c>
      <c r="C65" s="73" t="s">
        <v>15</v>
      </c>
      <c r="D65" s="6" t="s">
        <v>11</v>
      </c>
      <c r="E65" s="6">
        <v>10</v>
      </c>
      <c r="F65" s="7">
        <v>17</v>
      </c>
      <c r="G65" s="8">
        <f t="shared" si="0"/>
        <v>34</v>
      </c>
      <c r="H65" s="6" t="s">
        <v>12</v>
      </c>
    </row>
    <row r="66" ht="14.25" spans="1:8">
      <c r="A66" s="6">
        <v>64</v>
      </c>
      <c r="B66" s="73" t="s">
        <v>66</v>
      </c>
      <c r="C66" s="73" t="s">
        <v>10</v>
      </c>
      <c r="D66" s="6" t="s">
        <v>11</v>
      </c>
      <c r="E66" s="6">
        <v>10</v>
      </c>
      <c r="F66" s="7">
        <v>13</v>
      </c>
      <c r="G66" s="8">
        <f t="shared" si="0"/>
        <v>26</v>
      </c>
      <c r="H66" s="6" t="s">
        <v>12</v>
      </c>
    </row>
    <row r="67" ht="14.25" spans="1:8">
      <c r="A67" s="6">
        <v>65</v>
      </c>
      <c r="B67" s="73" t="s">
        <v>66</v>
      </c>
      <c r="C67" s="73" t="s">
        <v>13</v>
      </c>
      <c r="D67" s="6" t="s">
        <v>11</v>
      </c>
      <c r="E67" s="6">
        <v>10</v>
      </c>
      <c r="F67" s="7">
        <v>2</v>
      </c>
      <c r="G67" s="8">
        <f t="shared" ref="G67:G76" si="1">0.2*E67*F67</f>
        <v>4</v>
      </c>
      <c r="H67" s="6" t="s">
        <v>12</v>
      </c>
    </row>
    <row r="68" ht="14.25" spans="1:8">
      <c r="A68" s="6">
        <v>66</v>
      </c>
      <c r="B68" s="73" t="s">
        <v>67</v>
      </c>
      <c r="C68" s="73" t="s">
        <v>29</v>
      </c>
      <c r="D68" s="6" t="s">
        <v>11</v>
      </c>
      <c r="E68" s="6">
        <v>10</v>
      </c>
      <c r="F68" s="7">
        <v>4</v>
      </c>
      <c r="G68" s="8">
        <f t="shared" si="1"/>
        <v>8</v>
      </c>
      <c r="H68" s="6" t="s">
        <v>12</v>
      </c>
    </row>
    <row r="69" ht="14.25" spans="1:8">
      <c r="A69" s="6">
        <v>67</v>
      </c>
      <c r="B69" s="73" t="s">
        <v>67</v>
      </c>
      <c r="C69" s="73" t="s">
        <v>30</v>
      </c>
      <c r="D69" s="6" t="s">
        <v>11</v>
      </c>
      <c r="E69" s="6">
        <v>10</v>
      </c>
      <c r="F69" s="7">
        <v>9</v>
      </c>
      <c r="G69" s="8">
        <f t="shared" si="1"/>
        <v>18</v>
      </c>
      <c r="H69" s="6" t="s">
        <v>12</v>
      </c>
    </row>
    <row r="70" ht="14.25" spans="1:8">
      <c r="A70" s="6">
        <v>68</v>
      </c>
      <c r="B70" s="73" t="s">
        <v>67</v>
      </c>
      <c r="C70" s="73" t="s">
        <v>31</v>
      </c>
      <c r="D70" s="6" t="s">
        <v>11</v>
      </c>
      <c r="E70" s="6">
        <v>10</v>
      </c>
      <c r="F70" s="7">
        <v>7</v>
      </c>
      <c r="G70" s="8">
        <f t="shared" si="1"/>
        <v>14</v>
      </c>
      <c r="H70" s="6" t="s">
        <v>23</v>
      </c>
    </row>
    <row r="71" ht="14.25" spans="1:8">
      <c r="A71" s="6">
        <v>69</v>
      </c>
      <c r="B71" s="73" t="s">
        <v>68</v>
      </c>
      <c r="C71" s="73" t="s">
        <v>20</v>
      </c>
      <c r="D71" s="6" t="s">
        <v>11</v>
      </c>
      <c r="E71" s="6">
        <v>10</v>
      </c>
      <c r="F71" s="7">
        <v>5</v>
      </c>
      <c r="G71" s="8">
        <f t="shared" si="1"/>
        <v>10</v>
      </c>
      <c r="H71" s="6" t="s">
        <v>12</v>
      </c>
    </row>
    <row r="72" ht="14.25" spans="1:8">
      <c r="A72" s="6">
        <v>70</v>
      </c>
      <c r="B72" s="73" t="s">
        <v>69</v>
      </c>
      <c r="C72" s="73" t="s">
        <v>22</v>
      </c>
      <c r="D72" s="6" t="s">
        <v>11</v>
      </c>
      <c r="E72" s="6">
        <v>10</v>
      </c>
      <c r="F72" s="7">
        <v>10</v>
      </c>
      <c r="G72" s="8">
        <f t="shared" si="1"/>
        <v>20</v>
      </c>
      <c r="H72" s="6" t="s">
        <v>23</v>
      </c>
    </row>
    <row r="73" ht="14.25" spans="1:8">
      <c r="A73" s="6">
        <v>71</v>
      </c>
      <c r="B73" s="73" t="s">
        <v>69</v>
      </c>
      <c r="C73" s="73" t="s">
        <v>24</v>
      </c>
      <c r="D73" s="6" t="s">
        <v>11</v>
      </c>
      <c r="E73" s="6">
        <v>10</v>
      </c>
      <c r="F73" s="7">
        <v>2</v>
      </c>
      <c r="G73" s="8">
        <f t="shared" si="1"/>
        <v>4</v>
      </c>
      <c r="H73" s="6" t="s">
        <v>12</v>
      </c>
    </row>
    <row r="74" ht="14.25" spans="1:8">
      <c r="A74" s="6">
        <v>72</v>
      </c>
      <c r="B74" s="73" t="s">
        <v>70</v>
      </c>
      <c r="C74" s="73" t="s">
        <v>24</v>
      </c>
      <c r="D74" s="6" t="s">
        <v>11</v>
      </c>
      <c r="E74" s="6">
        <v>10</v>
      </c>
      <c r="F74" s="7">
        <v>2</v>
      </c>
      <c r="G74" s="8">
        <f t="shared" si="1"/>
        <v>4</v>
      </c>
      <c r="H74" s="6" t="s">
        <v>12</v>
      </c>
    </row>
    <row r="75" ht="14.25" spans="1:8">
      <c r="A75" s="6">
        <v>73</v>
      </c>
      <c r="B75" s="73" t="s">
        <v>70</v>
      </c>
      <c r="C75" s="73" t="s">
        <v>22</v>
      </c>
      <c r="D75" s="6" t="s">
        <v>11</v>
      </c>
      <c r="E75" s="6">
        <v>10</v>
      </c>
      <c r="F75" s="7">
        <v>10</v>
      </c>
      <c r="G75" s="8">
        <f t="shared" si="1"/>
        <v>20</v>
      </c>
      <c r="H75" s="6" t="s">
        <v>23</v>
      </c>
    </row>
    <row r="76" ht="14.25" spans="1:8">
      <c r="A76" s="6">
        <v>74</v>
      </c>
      <c r="B76" s="73" t="s">
        <v>71</v>
      </c>
      <c r="C76" s="73" t="s">
        <v>17</v>
      </c>
      <c r="D76" s="6" t="s">
        <v>11</v>
      </c>
      <c r="E76" s="6">
        <v>10</v>
      </c>
      <c r="F76" s="7">
        <v>11</v>
      </c>
      <c r="G76" s="8">
        <f t="shared" si="1"/>
        <v>22</v>
      </c>
      <c r="H76" s="6" t="s">
        <v>12</v>
      </c>
    </row>
    <row r="77" ht="14.25" spans="1:8">
      <c r="A77" s="6"/>
      <c r="B77" s="73"/>
      <c r="C77" s="73"/>
      <c r="D77" s="14" t="s">
        <v>72</v>
      </c>
      <c r="E77" s="6"/>
      <c r="F77" s="14">
        <f>SUM(F3:F76)</f>
        <v>624</v>
      </c>
      <c r="G77" s="15">
        <f>SUM(G3:G76)</f>
        <v>1248</v>
      </c>
      <c r="H77" s="6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I1" sqref="I1"/>
    </sheetView>
  </sheetViews>
  <sheetFormatPr defaultColWidth="9" defaultRowHeight="13.5" outlineLevelCol="7"/>
  <cols>
    <col min="4" max="4" width="10.75" customWidth="1"/>
    <col min="5" max="5" width="10.25" customWidth="1"/>
    <col min="7" max="7" width="9.25" style="36"/>
  </cols>
  <sheetData>
    <row r="1" ht="20.25" spans="1:8">
      <c r="A1" s="54" t="s">
        <v>73</v>
      </c>
      <c r="B1" s="54"/>
      <c r="C1" s="54"/>
      <c r="D1" s="54"/>
      <c r="E1" s="54"/>
      <c r="F1" s="54"/>
      <c r="G1" s="55"/>
      <c r="H1" s="54"/>
    </row>
    <row r="2" ht="28.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6" t="s">
        <v>74</v>
      </c>
    </row>
    <row r="3" ht="14.25" spans="1:8">
      <c r="A3" s="39">
        <v>1</v>
      </c>
      <c r="B3" s="57" t="s">
        <v>75</v>
      </c>
      <c r="C3" s="58" t="s">
        <v>76</v>
      </c>
      <c r="D3" s="58" t="s">
        <v>11</v>
      </c>
      <c r="E3" s="59">
        <v>10</v>
      </c>
      <c r="F3" s="60">
        <v>14</v>
      </c>
      <c r="G3" s="42">
        <f t="shared" ref="G3:G12" si="0">E3*F3*0.2</f>
        <v>28</v>
      </c>
      <c r="H3" s="39" t="s">
        <v>12</v>
      </c>
    </row>
    <row r="4" ht="14.25" spans="1:8">
      <c r="A4" s="39">
        <v>2</v>
      </c>
      <c r="B4" s="57" t="s">
        <v>77</v>
      </c>
      <c r="C4" s="58" t="s">
        <v>76</v>
      </c>
      <c r="D4" s="58" t="s">
        <v>11</v>
      </c>
      <c r="E4" s="59">
        <v>10</v>
      </c>
      <c r="F4" s="60">
        <v>15</v>
      </c>
      <c r="G4" s="42">
        <f t="shared" si="0"/>
        <v>30</v>
      </c>
      <c r="H4" s="39" t="s">
        <v>12</v>
      </c>
    </row>
    <row r="5" ht="14.25" spans="1:8">
      <c r="A5" s="39">
        <v>3</v>
      </c>
      <c r="B5" s="57" t="s">
        <v>78</v>
      </c>
      <c r="C5" s="58" t="s">
        <v>76</v>
      </c>
      <c r="D5" s="58" t="s">
        <v>11</v>
      </c>
      <c r="E5" s="59">
        <v>10</v>
      </c>
      <c r="F5" s="60">
        <v>14</v>
      </c>
      <c r="G5" s="42">
        <f t="shared" si="0"/>
        <v>28</v>
      </c>
      <c r="H5" s="39" t="s">
        <v>12</v>
      </c>
    </row>
    <row r="6" ht="14.25" spans="1:8">
      <c r="A6" s="39">
        <v>4</v>
      </c>
      <c r="B6" s="57" t="s">
        <v>79</v>
      </c>
      <c r="C6" s="58" t="s">
        <v>76</v>
      </c>
      <c r="D6" s="58" t="s">
        <v>11</v>
      </c>
      <c r="E6" s="59">
        <v>10</v>
      </c>
      <c r="F6" s="60">
        <v>15</v>
      </c>
      <c r="G6" s="42">
        <f t="shared" si="0"/>
        <v>30</v>
      </c>
      <c r="H6" s="39" t="s">
        <v>12</v>
      </c>
    </row>
    <row r="7" ht="14.25" spans="1:8">
      <c r="A7" s="39">
        <v>5</v>
      </c>
      <c r="B7" s="57" t="s">
        <v>80</v>
      </c>
      <c r="C7" s="58" t="s">
        <v>76</v>
      </c>
      <c r="D7" s="58" t="s">
        <v>11</v>
      </c>
      <c r="E7" s="59">
        <v>10</v>
      </c>
      <c r="F7" s="60">
        <v>15</v>
      </c>
      <c r="G7" s="42">
        <f t="shared" si="0"/>
        <v>30</v>
      </c>
      <c r="H7" s="39" t="s">
        <v>12</v>
      </c>
    </row>
    <row r="8" ht="14.25" spans="1:8">
      <c r="A8" s="39">
        <v>6</v>
      </c>
      <c r="B8" s="57" t="s">
        <v>81</v>
      </c>
      <c r="C8" s="58" t="s">
        <v>76</v>
      </c>
      <c r="D8" s="58" t="s">
        <v>11</v>
      </c>
      <c r="E8" s="59">
        <v>10</v>
      </c>
      <c r="F8" s="60">
        <v>14</v>
      </c>
      <c r="G8" s="42">
        <f t="shared" si="0"/>
        <v>28</v>
      </c>
      <c r="H8" s="39" t="s">
        <v>12</v>
      </c>
    </row>
    <row r="9" ht="14.25" spans="1:8">
      <c r="A9" s="39">
        <v>7</v>
      </c>
      <c r="B9" s="57" t="s">
        <v>82</v>
      </c>
      <c r="C9" s="58" t="s">
        <v>76</v>
      </c>
      <c r="D9" s="58" t="s">
        <v>11</v>
      </c>
      <c r="E9" s="59">
        <v>10</v>
      </c>
      <c r="F9" s="60">
        <v>15</v>
      </c>
      <c r="G9" s="42">
        <f t="shared" si="0"/>
        <v>30</v>
      </c>
      <c r="H9" s="39" t="s">
        <v>12</v>
      </c>
    </row>
    <row r="10" ht="14.25" spans="1:8">
      <c r="A10" s="39">
        <v>8</v>
      </c>
      <c r="B10" s="57" t="s">
        <v>83</v>
      </c>
      <c r="C10" s="58" t="s">
        <v>76</v>
      </c>
      <c r="D10" s="58" t="s">
        <v>11</v>
      </c>
      <c r="E10" s="59">
        <v>10</v>
      </c>
      <c r="F10" s="60">
        <v>14</v>
      </c>
      <c r="G10" s="42">
        <f t="shared" si="0"/>
        <v>28</v>
      </c>
      <c r="H10" s="39" t="s">
        <v>12</v>
      </c>
    </row>
    <row r="11" ht="14.25" spans="1:8">
      <c r="A11" s="39">
        <v>9</v>
      </c>
      <c r="B11" s="57" t="s">
        <v>84</v>
      </c>
      <c r="C11" s="58" t="s">
        <v>76</v>
      </c>
      <c r="D11" s="58" t="s">
        <v>11</v>
      </c>
      <c r="E11" s="59">
        <v>10</v>
      </c>
      <c r="F11" s="60">
        <v>14</v>
      </c>
      <c r="G11" s="42">
        <f t="shared" si="0"/>
        <v>28</v>
      </c>
      <c r="H11" s="39" t="s">
        <v>12</v>
      </c>
    </row>
    <row r="12" ht="14.25" spans="1:8">
      <c r="A12" s="39">
        <v>10</v>
      </c>
      <c r="B12" s="61" t="s">
        <v>85</v>
      </c>
      <c r="C12" s="58" t="s">
        <v>76</v>
      </c>
      <c r="D12" s="58" t="s">
        <v>11</v>
      </c>
      <c r="E12" s="59">
        <v>10</v>
      </c>
      <c r="F12" s="60">
        <v>14</v>
      </c>
      <c r="G12" s="42">
        <f t="shared" si="0"/>
        <v>28</v>
      </c>
      <c r="H12" s="39" t="s">
        <v>12</v>
      </c>
    </row>
    <row r="13" spans="1:8">
      <c r="A13" s="39"/>
      <c r="B13" s="39"/>
      <c r="C13" s="62"/>
      <c r="D13" s="63" t="s">
        <v>72</v>
      </c>
      <c r="E13" s="47"/>
      <c r="F13" s="47">
        <f>SUM(F3:F12)</f>
        <v>144</v>
      </c>
      <c r="G13" s="64">
        <f>SUM(G3:G12)</f>
        <v>288</v>
      </c>
      <c r="H13" s="39"/>
    </row>
    <row r="14" ht="14.25" spans="1:8">
      <c r="A14" s="65" t="s">
        <v>86</v>
      </c>
      <c r="B14" s="65" t="s">
        <v>87</v>
      </c>
      <c r="C14" s="65"/>
      <c r="D14" s="65"/>
      <c r="E14" s="65"/>
      <c r="F14" s="66"/>
      <c r="G14" s="67"/>
      <c r="H14" s="68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J1" sqref="J1"/>
    </sheetView>
  </sheetViews>
  <sheetFormatPr defaultColWidth="9" defaultRowHeight="13.5"/>
  <cols>
    <col min="3" max="3" width="21.25" customWidth="1"/>
    <col min="4" max="4" width="10.875" customWidth="1"/>
    <col min="5" max="5" width="11.375" customWidth="1"/>
    <col min="7" max="7" width="10" style="36" customWidth="1"/>
    <col min="8" max="8" width="10.375" style="36"/>
  </cols>
  <sheetData>
    <row r="1" ht="20.25" spans="1:9">
      <c r="A1" s="37" t="s">
        <v>88</v>
      </c>
      <c r="B1" s="37"/>
      <c r="C1" s="37"/>
      <c r="D1" s="37"/>
      <c r="E1" s="37"/>
      <c r="F1" s="37"/>
      <c r="G1" s="38"/>
      <c r="H1" s="38"/>
      <c r="I1" s="37"/>
    </row>
    <row r="2" ht="28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89</v>
      </c>
      <c r="I2" s="4" t="s">
        <v>74</v>
      </c>
    </row>
    <row r="3" spans="1:9">
      <c r="A3" s="39">
        <v>1</v>
      </c>
      <c r="B3" s="40" t="s">
        <v>90</v>
      </c>
      <c r="C3" s="39" t="s">
        <v>91</v>
      </c>
      <c r="D3" s="41" t="s">
        <v>11</v>
      </c>
      <c r="E3" s="39">
        <v>8</v>
      </c>
      <c r="F3" s="21">
        <v>13</v>
      </c>
      <c r="G3" s="42">
        <f t="shared" ref="G3:G57" si="0">E3*0.2*F3</f>
        <v>20.8</v>
      </c>
      <c r="H3" s="42">
        <f t="shared" ref="H3:H7" si="1">G3+G4</f>
        <v>25.6</v>
      </c>
      <c r="I3" s="39">
        <v>2019</v>
      </c>
    </row>
    <row r="4" spans="1:9">
      <c r="A4" s="39">
        <v>2</v>
      </c>
      <c r="B4" s="43"/>
      <c r="C4" s="12" t="s">
        <v>92</v>
      </c>
      <c r="D4" s="41" t="s">
        <v>11</v>
      </c>
      <c r="E4" s="39">
        <v>8</v>
      </c>
      <c r="F4" s="21">
        <v>3</v>
      </c>
      <c r="G4" s="42">
        <f t="shared" si="0"/>
        <v>4.8</v>
      </c>
      <c r="H4" s="42"/>
      <c r="I4" s="39">
        <v>2021</v>
      </c>
    </row>
    <row r="5" spans="1:9">
      <c r="A5" s="39">
        <v>3</v>
      </c>
      <c r="B5" s="40" t="s">
        <v>93</v>
      </c>
      <c r="C5" s="39" t="s">
        <v>91</v>
      </c>
      <c r="D5" s="41" t="s">
        <v>11</v>
      </c>
      <c r="E5" s="39">
        <v>8</v>
      </c>
      <c r="F5" s="21">
        <v>14</v>
      </c>
      <c r="G5" s="42">
        <f t="shared" si="0"/>
        <v>22.4</v>
      </c>
      <c r="H5" s="42">
        <f t="shared" si="1"/>
        <v>28.8</v>
      </c>
      <c r="I5" s="39">
        <v>2019</v>
      </c>
    </row>
    <row r="6" spans="1:9">
      <c r="A6" s="39">
        <v>4</v>
      </c>
      <c r="B6" s="43"/>
      <c r="C6" s="12" t="s">
        <v>92</v>
      </c>
      <c r="D6" s="41" t="s">
        <v>11</v>
      </c>
      <c r="E6" s="39">
        <v>8</v>
      </c>
      <c r="F6" s="21">
        <v>4</v>
      </c>
      <c r="G6" s="42">
        <f t="shared" si="0"/>
        <v>6.4</v>
      </c>
      <c r="H6" s="42"/>
      <c r="I6" s="39">
        <v>2021</v>
      </c>
    </row>
    <row r="7" spans="1:9">
      <c r="A7" s="39">
        <v>5</v>
      </c>
      <c r="B7" s="40" t="s">
        <v>94</v>
      </c>
      <c r="C7" s="39" t="s">
        <v>91</v>
      </c>
      <c r="D7" s="41" t="s">
        <v>11</v>
      </c>
      <c r="E7" s="39">
        <v>8</v>
      </c>
      <c r="F7" s="21">
        <v>15</v>
      </c>
      <c r="G7" s="42">
        <f t="shared" si="0"/>
        <v>24</v>
      </c>
      <c r="H7" s="42">
        <f t="shared" si="1"/>
        <v>30.4</v>
      </c>
      <c r="I7" s="39">
        <v>2019</v>
      </c>
    </row>
    <row r="8" spans="1:9">
      <c r="A8" s="39">
        <v>6</v>
      </c>
      <c r="B8" s="43"/>
      <c r="C8" s="12" t="s">
        <v>92</v>
      </c>
      <c r="D8" s="41" t="s">
        <v>11</v>
      </c>
      <c r="E8" s="39">
        <v>8</v>
      </c>
      <c r="F8" s="21">
        <v>4</v>
      </c>
      <c r="G8" s="42">
        <f t="shared" si="0"/>
        <v>6.4</v>
      </c>
      <c r="H8" s="42"/>
      <c r="I8" s="39">
        <v>2021</v>
      </c>
    </row>
    <row r="9" spans="1:9">
      <c r="A9" s="39">
        <v>7</v>
      </c>
      <c r="B9" s="40" t="s">
        <v>95</v>
      </c>
      <c r="C9" s="39" t="s">
        <v>91</v>
      </c>
      <c r="D9" s="41" t="s">
        <v>11</v>
      </c>
      <c r="E9" s="39">
        <v>8</v>
      </c>
      <c r="F9" s="21">
        <v>16</v>
      </c>
      <c r="G9" s="42">
        <f t="shared" si="0"/>
        <v>25.6</v>
      </c>
      <c r="H9" s="42">
        <f t="shared" ref="H9:H13" si="2">G9+G10</f>
        <v>32</v>
      </c>
      <c r="I9" s="39">
        <v>2019</v>
      </c>
    </row>
    <row r="10" spans="1:9">
      <c r="A10" s="39">
        <v>8</v>
      </c>
      <c r="B10" s="43"/>
      <c r="C10" s="12" t="s">
        <v>92</v>
      </c>
      <c r="D10" s="41" t="s">
        <v>11</v>
      </c>
      <c r="E10" s="39">
        <v>8</v>
      </c>
      <c r="F10" s="21">
        <v>4</v>
      </c>
      <c r="G10" s="42">
        <f t="shared" si="0"/>
        <v>6.4</v>
      </c>
      <c r="H10" s="42"/>
      <c r="I10" s="39">
        <v>2021</v>
      </c>
    </row>
    <row r="11" spans="1:9">
      <c r="A11" s="39">
        <v>9</v>
      </c>
      <c r="B11" s="40" t="s">
        <v>96</v>
      </c>
      <c r="C11" s="39" t="s">
        <v>91</v>
      </c>
      <c r="D11" s="41" t="s">
        <v>11</v>
      </c>
      <c r="E11" s="39">
        <v>8</v>
      </c>
      <c r="F11" s="21">
        <v>14</v>
      </c>
      <c r="G11" s="42">
        <f t="shared" si="0"/>
        <v>22.4</v>
      </c>
      <c r="H11" s="42">
        <f t="shared" si="2"/>
        <v>28.8</v>
      </c>
      <c r="I11" s="39">
        <v>2019</v>
      </c>
    </row>
    <row r="12" spans="1:9">
      <c r="A12" s="39">
        <v>10</v>
      </c>
      <c r="B12" s="43"/>
      <c r="C12" s="12" t="s">
        <v>92</v>
      </c>
      <c r="D12" s="41" t="s">
        <v>11</v>
      </c>
      <c r="E12" s="39">
        <v>8</v>
      </c>
      <c r="F12" s="21">
        <v>4</v>
      </c>
      <c r="G12" s="42">
        <f t="shared" si="0"/>
        <v>6.4</v>
      </c>
      <c r="H12" s="42"/>
      <c r="I12" s="39">
        <v>2021</v>
      </c>
    </row>
    <row r="13" spans="1:9">
      <c r="A13" s="39">
        <v>11</v>
      </c>
      <c r="B13" s="40" t="s">
        <v>97</v>
      </c>
      <c r="C13" s="39" t="s">
        <v>91</v>
      </c>
      <c r="D13" s="41" t="s">
        <v>11</v>
      </c>
      <c r="E13" s="39">
        <v>8</v>
      </c>
      <c r="F13" s="21">
        <v>14</v>
      </c>
      <c r="G13" s="42">
        <f t="shared" si="0"/>
        <v>22.4</v>
      </c>
      <c r="H13" s="42">
        <f t="shared" si="2"/>
        <v>27.2</v>
      </c>
      <c r="I13" s="39">
        <v>2019</v>
      </c>
    </row>
    <row r="14" spans="1:9">
      <c r="A14" s="39">
        <v>12</v>
      </c>
      <c r="B14" s="43"/>
      <c r="C14" s="12" t="s">
        <v>92</v>
      </c>
      <c r="D14" s="41" t="s">
        <v>11</v>
      </c>
      <c r="E14" s="39">
        <v>8</v>
      </c>
      <c r="F14" s="21">
        <v>3</v>
      </c>
      <c r="G14" s="42">
        <f t="shared" si="0"/>
        <v>4.8</v>
      </c>
      <c r="H14" s="42"/>
      <c r="I14" s="39">
        <v>2021</v>
      </c>
    </row>
    <row r="15" spans="1:9">
      <c r="A15" s="39">
        <v>13</v>
      </c>
      <c r="B15" s="40" t="s">
        <v>98</v>
      </c>
      <c r="C15" s="39" t="s">
        <v>91</v>
      </c>
      <c r="D15" s="41" t="s">
        <v>11</v>
      </c>
      <c r="E15" s="39">
        <v>8</v>
      </c>
      <c r="F15" s="21">
        <v>13</v>
      </c>
      <c r="G15" s="42">
        <f t="shared" si="0"/>
        <v>20.8</v>
      </c>
      <c r="H15" s="42">
        <f t="shared" ref="H15:H19" si="3">G15+G16</f>
        <v>25.6</v>
      </c>
      <c r="I15" s="39">
        <v>2019</v>
      </c>
    </row>
    <row r="16" spans="1:9">
      <c r="A16" s="39">
        <v>14</v>
      </c>
      <c r="B16" s="43"/>
      <c r="C16" s="12" t="s">
        <v>92</v>
      </c>
      <c r="D16" s="41" t="s">
        <v>11</v>
      </c>
      <c r="E16" s="39">
        <v>8</v>
      </c>
      <c r="F16" s="21">
        <v>3</v>
      </c>
      <c r="G16" s="42">
        <f t="shared" si="0"/>
        <v>4.8</v>
      </c>
      <c r="H16" s="42"/>
      <c r="I16" s="39">
        <v>2021</v>
      </c>
    </row>
    <row r="17" spans="1:9">
      <c r="A17" s="39">
        <v>15</v>
      </c>
      <c r="B17" s="40" t="s">
        <v>99</v>
      </c>
      <c r="C17" s="39" t="s">
        <v>91</v>
      </c>
      <c r="D17" s="41" t="s">
        <v>11</v>
      </c>
      <c r="E17" s="39">
        <v>8</v>
      </c>
      <c r="F17" s="21">
        <v>14</v>
      </c>
      <c r="G17" s="42">
        <f t="shared" si="0"/>
        <v>22.4</v>
      </c>
      <c r="H17" s="42">
        <f t="shared" si="3"/>
        <v>28.8</v>
      </c>
      <c r="I17" s="39">
        <v>2019</v>
      </c>
    </row>
    <row r="18" spans="1:9">
      <c r="A18" s="39">
        <v>16</v>
      </c>
      <c r="B18" s="43"/>
      <c r="C18" s="12" t="s">
        <v>92</v>
      </c>
      <c r="D18" s="41" t="s">
        <v>11</v>
      </c>
      <c r="E18" s="39">
        <v>8</v>
      </c>
      <c r="F18" s="21">
        <v>4</v>
      </c>
      <c r="G18" s="42">
        <f t="shared" si="0"/>
        <v>6.4</v>
      </c>
      <c r="H18" s="42"/>
      <c r="I18" s="39">
        <v>2021</v>
      </c>
    </row>
    <row r="19" spans="1:9">
      <c r="A19" s="39">
        <v>17</v>
      </c>
      <c r="B19" s="40" t="s">
        <v>100</v>
      </c>
      <c r="C19" s="39" t="s">
        <v>91</v>
      </c>
      <c r="D19" s="41" t="s">
        <v>11</v>
      </c>
      <c r="E19" s="39">
        <v>8</v>
      </c>
      <c r="F19" s="21">
        <v>14</v>
      </c>
      <c r="G19" s="42">
        <f t="shared" si="0"/>
        <v>22.4</v>
      </c>
      <c r="H19" s="42">
        <f t="shared" si="3"/>
        <v>27.2</v>
      </c>
      <c r="I19" s="39">
        <v>2019</v>
      </c>
    </row>
    <row r="20" spans="1:9">
      <c r="A20" s="39">
        <v>18</v>
      </c>
      <c r="B20" s="43"/>
      <c r="C20" s="12" t="s">
        <v>92</v>
      </c>
      <c r="D20" s="41" t="s">
        <v>11</v>
      </c>
      <c r="E20" s="39">
        <v>8</v>
      </c>
      <c r="F20" s="21">
        <v>3</v>
      </c>
      <c r="G20" s="42">
        <f t="shared" si="0"/>
        <v>4.8</v>
      </c>
      <c r="H20" s="42"/>
      <c r="I20" s="39">
        <v>2021</v>
      </c>
    </row>
    <row r="21" spans="1:9">
      <c r="A21" s="39">
        <v>19</v>
      </c>
      <c r="B21" s="40" t="s">
        <v>101</v>
      </c>
      <c r="C21" s="39" t="s">
        <v>91</v>
      </c>
      <c r="D21" s="41" t="s">
        <v>11</v>
      </c>
      <c r="E21" s="39">
        <v>8</v>
      </c>
      <c r="F21" s="21">
        <v>13</v>
      </c>
      <c r="G21" s="42">
        <f t="shared" si="0"/>
        <v>20.8</v>
      </c>
      <c r="H21" s="42">
        <f t="shared" ref="H21:H25" si="4">G21+G22</f>
        <v>25.6</v>
      </c>
      <c r="I21" s="39">
        <v>2019</v>
      </c>
    </row>
    <row r="22" spans="1:9">
      <c r="A22" s="39">
        <v>20</v>
      </c>
      <c r="B22" s="43"/>
      <c r="C22" s="12" t="s">
        <v>92</v>
      </c>
      <c r="D22" s="41" t="s">
        <v>11</v>
      </c>
      <c r="E22" s="39">
        <v>8</v>
      </c>
      <c r="F22" s="21">
        <v>3</v>
      </c>
      <c r="G22" s="42">
        <f t="shared" si="0"/>
        <v>4.8</v>
      </c>
      <c r="H22" s="42"/>
      <c r="I22" s="39">
        <v>2021</v>
      </c>
    </row>
    <row r="23" spans="1:9">
      <c r="A23" s="39">
        <v>21</v>
      </c>
      <c r="B23" s="40" t="s">
        <v>102</v>
      </c>
      <c r="C23" s="39" t="s">
        <v>91</v>
      </c>
      <c r="D23" s="41" t="s">
        <v>11</v>
      </c>
      <c r="E23" s="39">
        <v>8</v>
      </c>
      <c r="F23" s="21">
        <v>13</v>
      </c>
      <c r="G23" s="42">
        <f t="shared" si="0"/>
        <v>20.8</v>
      </c>
      <c r="H23" s="42">
        <f t="shared" si="4"/>
        <v>25.6</v>
      </c>
      <c r="I23" s="39">
        <v>2019</v>
      </c>
    </row>
    <row r="24" spans="1:9">
      <c r="A24" s="39">
        <v>22</v>
      </c>
      <c r="B24" s="43"/>
      <c r="C24" s="12" t="s">
        <v>92</v>
      </c>
      <c r="D24" s="41" t="s">
        <v>11</v>
      </c>
      <c r="E24" s="39">
        <v>8</v>
      </c>
      <c r="F24" s="21">
        <v>3</v>
      </c>
      <c r="G24" s="42">
        <f t="shared" si="0"/>
        <v>4.8</v>
      </c>
      <c r="H24" s="42"/>
      <c r="I24" s="39">
        <v>2021</v>
      </c>
    </row>
    <row r="25" spans="1:9">
      <c r="A25" s="39">
        <v>23</v>
      </c>
      <c r="B25" s="40" t="s">
        <v>103</v>
      </c>
      <c r="C25" s="39" t="s">
        <v>91</v>
      </c>
      <c r="D25" s="41" t="s">
        <v>11</v>
      </c>
      <c r="E25" s="39">
        <v>8</v>
      </c>
      <c r="F25" s="21">
        <v>14</v>
      </c>
      <c r="G25" s="42">
        <f t="shared" si="0"/>
        <v>22.4</v>
      </c>
      <c r="H25" s="42">
        <f t="shared" si="4"/>
        <v>28.8</v>
      </c>
      <c r="I25" s="39">
        <v>2019</v>
      </c>
    </row>
    <row r="26" spans="1:9">
      <c r="A26" s="39">
        <v>24</v>
      </c>
      <c r="B26" s="43"/>
      <c r="C26" s="12" t="s">
        <v>92</v>
      </c>
      <c r="D26" s="41" t="s">
        <v>11</v>
      </c>
      <c r="E26" s="39">
        <v>8</v>
      </c>
      <c r="F26" s="21">
        <v>4</v>
      </c>
      <c r="G26" s="42">
        <f t="shared" si="0"/>
        <v>6.4</v>
      </c>
      <c r="H26" s="42"/>
      <c r="I26" s="39">
        <v>2021</v>
      </c>
    </row>
    <row r="27" spans="1:9">
      <c r="A27" s="39">
        <v>25</v>
      </c>
      <c r="B27" s="40" t="s">
        <v>104</v>
      </c>
      <c r="C27" s="39" t="s">
        <v>91</v>
      </c>
      <c r="D27" s="41" t="s">
        <v>11</v>
      </c>
      <c r="E27" s="39">
        <v>8</v>
      </c>
      <c r="F27" s="21">
        <v>14</v>
      </c>
      <c r="G27" s="42">
        <f t="shared" si="0"/>
        <v>22.4</v>
      </c>
      <c r="H27" s="42">
        <f t="shared" ref="H27:H31" si="5">G27+G28</f>
        <v>28.8</v>
      </c>
      <c r="I27" s="39">
        <v>2019</v>
      </c>
    </row>
    <row r="28" spans="1:9">
      <c r="A28" s="39">
        <v>26</v>
      </c>
      <c r="B28" s="43"/>
      <c r="C28" s="12" t="s">
        <v>92</v>
      </c>
      <c r="D28" s="41" t="s">
        <v>11</v>
      </c>
      <c r="E28" s="39">
        <v>8</v>
      </c>
      <c r="F28" s="21">
        <v>4</v>
      </c>
      <c r="G28" s="42">
        <f t="shared" si="0"/>
        <v>6.4</v>
      </c>
      <c r="H28" s="42"/>
      <c r="I28" s="39">
        <v>2021</v>
      </c>
    </row>
    <row r="29" spans="1:9">
      <c r="A29" s="39">
        <v>27</v>
      </c>
      <c r="B29" s="40" t="s">
        <v>105</v>
      </c>
      <c r="C29" s="39" t="s">
        <v>91</v>
      </c>
      <c r="D29" s="41" t="s">
        <v>11</v>
      </c>
      <c r="E29" s="39">
        <v>8</v>
      </c>
      <c r="F29" s="21">
        <v>14</v>
      </c>
      <c r="G29" s="42">
        <f t="shared" si="0"/>
        <v>22.4</v>
      </c>
      <c r="H29" s="42">
        <f t="shared" si="5"/>
        <v>28.8</v>
      </c>
      <c r="I29" s="39">
        <v>2019</v>
      </c>
    </row>
    <row r="30" spans="1:9">
      <c r="A30" s="39">
        <v>28</v>
      </c>
      <c r="B30" s="43"/>
      <c r="C30" s="12" t="s">
        <v>92</v>
      </c>
      <c r="D30" s="41" t="s">
        <v>11</v>
      </c>
      <c r="E30" s="39">
        <v>8</v>
      </c>
      <c r="F30" s="21">
        <v>4</v>
      </c>
      <c r="G30" s="42">
        <f t="shared" si="0"/>
        <v>6.4</v>
      </c>
      <c r="H30" s="42"/>
      <c r="I30" s="39">
        <v>2021</v>
      </c>
    </row>
    <row r="31" spans="1:9">
      <c r="A31" s="39">
        <v>29</v>
      </c>
      <c r="B31" s="40" t="s">
        <v>106</v>
      </c>
      <c r="C31" s="39" t="s">
        <v>91</v>
      </c>
      <c r="D31" s="41" t="s">
        <v>11</v>
      </c>
      <c r="E31" s="39">
        <v>8</v>
      </c>
      <c r="F31" s="21">
        <v>13</v>
      </c>
      <c r="G31" s="42">
        <f t="shared" si="0"/>
        <v>20.8</v>
      </c>
      <c r="H31" s="42">
        <f t="shared" si="5"/>
        <v>27.2</v>
      </c>
      <c r="I31" s="39">
        <v>2019</v>
      </c>
    </row>
    <row r="32" spans="1:9">
      <c r="A32" s="39">
        <v>30</v>
      </c>
      <c r="B32" s="43"/>
      <c r="C32" s="12" t="s">
        <v>92</v>
      </c>
      <c r="D32" s="41" t="s">
        <v>11</v>
      </c>
      <c r="E32" s="39">
        <v>8</v>
      </c>
      <c r="F32" s="21">
        <v>4</v>
      </c>
      <c r="G32" s="42">
        <f t="shared" si="0"/>
        <v>6.4</v>
      </c>
      <c r="H32" s="42"/>
      <c r="I32" s="39">
        <v>2021</v>
      </c>
    </row>
    <row r="33" spans="1:9">
      <c r="A33" s="39">
        <v>31</v>
      </c>
      <c r="B33" s="40" t="s">
        <v>107</v>
      </c>
      <c r="C33" s="12" t="s">
        <v>108</v>
      </c>
      <c r="D33" s="41" t="s">
        <v>11</v>
      </c>
      <c r="E33" s="39">
        <v>12</v>
      </c>
      <c r="F33" s="21">
        <v>17</v>
      </c>
      <c r="G33" s="42">
        <f t="shared" si="0"/>
        <v>40.8</v>
      </c>
      <c r="H33" s="42">
        <f t="shared" ref="H33:H37" si="6">G33+G34</f>
        <v>54.8</v>
      </c>
      <c r="I33" s="39">
        <v>2019</v>
      </c>
    </row>
    <row r="34" spans="1:9">
      <c r="A34" s="39">
        <v>32</v>
      </c>
      <c r="B34" s="43"/>
      <c r="C34" s="44" t="s">
        <v>109</v>
      </c>
      <c r="D34" s="41" t="s">
        <v>11</v>
      </c>
      <c r="E34" s="45">
        <v>10</v>
      </c>
      <c r="F34" s="21">
        <v>7</v>
      </c>
      <c r="G34" s="42">
        <f t="shared" si="0"/>
        <v>14</v>
      </c>
      <c r="H34" s="42"/>
      <c r="I34" s="39">
        <v>2021</v>
      </c>
    </row>
    <row r="35" spans="1:9">
      <c r="A35" s="39">
        <v>33</v>
      </c>
      <c r="B35" s="40" t="s">
        <v>110</v>
      </c>
      <c r="C35" s="12" t="s">
        <v>108</v>
      </c>
      <c r="D35" s="41" t="s">
        <v>11</v>
      </c>
      <c r="E35" s="39">
        <v>12</v>
      </c>
      <c r="F35" s="21">
        <v>16</v>
      </c>
      <c r="G35" s="42">
        <f t="shared" si="0"/>
        <v>38.4</v>
      </c>
      <c r="H35" s="42">
        <f t="shared" si="6"/>
        <v>52.4</v>
      </c>
      <c r="I35" s="39">
        <v>2019</v>
      </c>
    </row>
    <row r="36" spans="1:9">
      <c r="A36" s="39">
        <v>34</v>
      </c>
      <c r="B36" s="43"/>
      <c r="C36" s="44" t="s">
        <v>109</v>
      </c>
      <c r="D36" s="41" t="s">
        <v>11</v>
      </c>
      <c r="E36" s="45">
        <v>10</v>
      </c>
      <c r="F36" s="21">
        <v>7</v>
      </c>
      <c r="G36" s="42">
        <f t="shared" si="0"/>
        <v>14</v>
      </c>
      <c r="H36" s="42"/>
      <c r="I36" s="39">
        <v>2021</v>
      </c>
    </row>
    <row r="37" spans="1:9">
      <c r="A37" s="39">
        <v>35</v>
      </c>
      <c r="B37" s="40" t="s">
        <v>111</v>
      </c>
      <c r="C37" s="12" t="s">
        <v>108</v>
      </c>
      <c r="D37" s="41" t="s">
        <v>11</v>
      </c>
      <c r="E37" s="39">
        <v>12</v>
      </c>
      <c r="F37" s="21">
        <v>17</v>
      </c>
      <c r="G37" s="42">
        <f t="shared" si="0"/>
        <v>40.8</v>
      </c>
      <c r="H37" s="42">
        <f t="shared" si="6"/>
        <v>54.8</v>
      </c>
      <c r="I37" s="39">
        <v>2019</v>
      </c>
    </row>
    <row r="38" spans="1:9">
      <c r="A38" s="39">
        <v>36</v>
      </c>
      <c r="B38" s="43"/>
      <c r="C38" s="44" t="s">
        <v>109</v>
      </c>
      <c r="D38" s="41" t="s">
        <v>11</v>
      </c>
      <c r="E38" s="45">
        <v>10</v>
      </c>
      <c r="F38" s="21">
        <v>7</v>
      </c>
      <c r="G38" s="42">
        <f t="shared" si="0"/>
        <v>14</v>
      </c>
      <c r="H38" s="42"/>
      <c r="I38" s="39">
        <v>2021</v>
      </c>
    </row>
    <row r="39" spans="1:9">
      <c r="A39" s="39">
        <v>37</v>
      </c>
      <c r="B39" s="40" t="s">
        <v>112</v>
      </c>
      <c r="C39" s="12" t="s">
        <v>108</v>
      </c>
      <c r="D39" s="41" t="s">
        <v>11</v>
      </c>
      <c r="E39" s="39">
        <v>12</v>
      </c>
      <c r="F39" s="21">
        <v>17</v>
      </c>
      <c r="G39" s="42">
        <f t="shared" si="0"/>
        <v>40.8</v>
      </c>
      <c r="H39" s="42">
        <f t="shared" ref="H39:H43" si="7">G39+G40</f>
        <v>58.8</v>
      </c>
      <c r="I39" s="39">
        <v>2019</v>
      </c>
    </row>
    <row r="40" spans="1:9">
      <c r="A40" s="39">
        <v>38</v>
      </c>
      <c r="B40" s="43"/>
      <c r="C40" s="44" t="s">
        <v>109</v>
      </c>
      <c r="D40" s="41" t="s">
        <v>11</v>
      </c>
      <c r="E40" s="45">
        <v>10</v>
      </c>
      <c r="F40" s="21">
        <v>9</v>
      </c>
      <c r="G40" s="42">
        <f t="shared" si="0"/>
        <v>18</v>
      </c>
      <c r="H40" s="42"/>
      <c r="I40" s="39">
        <v>2021</v>
      </c>
    </row>
    <row r="41" spans="1:9">
      <c r="A41" s="39">
        <v>39</v>
      </c>
      <c r="B41" s="40" t="s">
        <v>113</v>
      </c>
      <c r="C41" s="12" t="s">
        <v>108</v>
      </c>
      <c r="D41" s="41" t="s">
        <v>11</v>
      </c>
      <c r="E41" s="39">
        <v>12</v>
      </c>
      <c r="F41" s="21">
        <v>17</v>
      </c>
      <c r="G41" s="42">
        <f t="shared" si="0"/>
        <v>40.8</v>
      </c>
      <c r="H41" s="42">
        <f t="shared" si="7"/>
        <v>54.8</v>
      </c>
      <c r="I41" s="39">
        <v>2019</v>
      </c>
    </row>
    <row r="42" spans="1:9">
      <c r="A42" s="39">
        <v>40</v>
      </c>
      <c r="B42" s="43"/>
      <c r="C42" s="44" t="s">
        <v>109</v>
      </c>
      <c r="D42" s="41" t="s">
        <v>11</v>
      </c>
      <c r="E42" s="45">
        <v>10</v>
      </c>
      <c r="F42" s="21">
        <v>7</v>
      </c>
      <c r="G42" s="42">
        <f t="shared" si="0"/>
        <v>14</v>
      </c>
      <c r="H42" s="42"/>
      <c r="I42" s="39">
        <v>2021</v>
      </c>
    </row>
    <row r="43" spans="1:9">
      <c r="A43" s="39">
        <v>41</v>
      </c>
      <c r="B43" s="40" t="s">
        <v>114</v>
      </c>
      <c r="C43" s="12" t="s">
        <v>108</v>
      </c>
      <c r="D43" s="41" t="s">
        <v>11</v>
      </c>
      <c r="E43" s="39">
        <v>12</v>
      </c>
      <c r="F43" s="21">
        <v>17</v>
      </c>
      <c r="G43" s="42">
        <f t="shared" si="0"/>
        <v>40.8</v>
      </c>
      <c r="H43" s="42">
        <f t="shared" si="7"/>
        <v>54.8</v>
      </c>
      <c r="I43" s="39">
        <v>2019</v>
      </c>
    </row>
    <row r="44" spans="1:9">
      <c r="A44" s="39">
        <v>42</v>
      </c>
      <c r="B44" s="43"/>
      <c r="C44" s="44" t="s">
        <v>109</v>
      </c>
      <c r="D44" s="41" t="s">
        <v>11</v>
      </c>
      <c r="E44" s="45">
        <v>10</v>
      </c>
      <c r="F44" s="21">
        <v>7</v>
      </c>
      <c r="G44" s="42">
        <f t="shared" si="0"/>
        <v>14</v>
      </c>
      <c r="H44" s="42"/>
      <c r="I44" s="39">
        <v>2021</v>
      </c>
    </row>
    <row r="45" spans="1:9">
      <c r="A45" s="39">
        <v>43</v>
      </c>
      <c r="B45" s="40" t="s">
        <v>115</v>
      </c>
      <c r="C45" s="12" t="s">
        <v>108</v>
      </c>
      <c r="D45" s="41" t="s">
        <v>11</v>
      </c>
      <c r="E45" s="39">
        <v>12</v>
      </c>
      <c r="F45" s="21">
        <v>16</v>
      </c>
      <c r="G45" s="42">
        <f t="shared" si="0"/>
        <v>38.4</v>
      </c>
      <c r="H45" s="42">
        <f t="shared" ref="H45:H50" si="8">G45+G46</f>
        <v>52.4</v>
      </c>
      <c r="I45" s="39">
        <v>2019</v>
      </c>
    </row>
    <row r="46" spans="1:9">
      <c r="A46" s="39">
        <v>44</v>
      </c>
      <c r="B46" s="43"/>
      <c r="C46" s="44" t="s">
        <v>109</v>
      </c>
      <c r="D46" s="41" t="s">
        <v>11</v>
      </c>
      <c r="E46" s="45">
        <v>10</v>
      </c>
      <c r="F46" s="21">
        <v>7</v>
      </c>
      <c r="G46" s="42">
        <f t="shared" si="0"/>
        <v>14</v>
      </c>
      <c r="H46" s="42"/>
      <c r="I46" s="39">
        <v>2021</v>
      </c>
    </row>
    <row r="47" spans="1:9">
      <c r="A47" s="39">
        <v>45</v>
      </c>
      <c r="B47" s="40" t="s">
        <v>116</v>
      </c>
      <c r="C47" s="12" t="s">
        <v>108</v>
      </c>
      <c r="D47" s="41" t="s">
        <v>11</v>
      </c>
      <c r="E47" s="39">
        <v>12</v>
      </c>
      <c r="F47" s="21">
        <v>17</v>
      </c>
      <c r="G47" s="42">
        <f t="shared" si="0"/>
        <v>40.8</v>
      </c>
      <c r="H47" s="42">
        <f t="shared" si="8"/>
        <v>54.8</v>
      </c>
      <c r="I47" s="39">
        <v>2019</v>
      </c>
    </row>
    <row r="48" spans="1:9">
      <c r="A48" s="39">
        <v>46</v>
      </c>
      <c r="B48" s="43"/>
      <c r="C48" s="44" t="s">
        <v>109</v>
      </c>
      <c r="D48" s="41" t="s">
        <v>11</v>
      </c>
      <c r="E48" s="45">
        <v>10</v>
      </c>
      <c r="F48" s="21">
        <v>7</v>
      </c>
      <c r="G48" s="42">
        <f t="shared" si="0"/>
        <v>14</v>
      </c>
      <c r="H48" s="42"/>
      <c r="I48" s="39">
        <v>2021</v>
      </c>
    </row>
    <row r="49" spans="1:9">
      <c r="A49" s="39">
        <v>47</v>
      </c>
      <c r="B49" s="21" t="s">
        <v>117</v>
      </c>
      <c r="C49" s="12" t="s">
        <v>108</v>
      </c>
      <c r="D49" s="41" t="s">
        <v>11</v>
      </c>
      <c r="E49" s="39">
        <v>12</v>
      </c>
      <c r="F49" s="21">
        <v>17</v>
      </c>
      <c r="G49" s="42">
        <f t="shared" si="0"/>
        <v>40.8</v>
      </c>
      <c r="H49" s="46">
        <v>40.8</v>
      </c>
      <c r="I49" s="39">
        <v>2019</v>
      </c>
    </row>
    <row r="50" spans="1:9">
      <c r="A50" s="39">
        <v>49</v>
      </c>
      <c r="B50" s="40" t="s">
        <v>118</v>
      </c>
      <c r="C50" s="12" t="s">
        <v>108</v>
      </c>
      <c r="D50" s="41" t="s">
        <v>11</v>
      </c>
      <c r="E50" s="39">
        <v>12</v>
      </c>
      <c r="F50" s="21">
        <v>17</v>
      </c>
      <c r="G50" s="42">
        <f t="shared" si="0"/>
        <v>40.8</v>
      </c>
      <c r="H50" s="42">
        <f t="shared" si="8"/>
        <v>54.8</v>
      </c>
      <c r="I50" s="39">
        <v>2019</v>
      </c>
    </row>
    <row r="51" spans="1:9">
      <c r="A51" s="39">
        <v>50</v>
      </c>
      <c r="B51" s="43"/>
      <c r="C51" s="44" t="s">
        <v>109</v>
      </c>
      <c r="D51" s="41" t="s">
        <v>11</v>
      </c>
      <c r="E51" s="45">
        <v>10</v>
      </c>
      <c r="F51" s="21">
        <v>7</v>
      </c>
      <c r="G51" s="42">
        <f t="shared" si="0"/>
        <v>14</v>
      </c>
      <c r="H51" s="42"/>
      <c r="I51" s="39">
        <v>2021</v>
      </c>
    </row>
    <row r="52" spans="1:9">
      <c r="A52" s="39">
        <v>51</v>
      </c>
      <c r="B52" s="40" t="s">
        <v>119</v>
      </c>
      <c r="C52" s="12" t="s">
        <v>108</v>
      </c>
      <c r="D52" s="41" t="s">
        <v>11</v>
      </c>
      <c r="E52" s="39">
        <v>12</v>
      </c>
      <c r="F52" s="21">
        <v>17</v>
      </c>
      <c r="G52" s="42">
        <f t="shared" si="0"/>
        <v>40.8</v>
      </c>
      <c r="H52" s="42">
        <f t="shared" ref="H52:H56" si="9">G52+G53</f>
        <v>54.8</v>
      </c>
      <c r="I52" s="39">
        <v>2019</v>
      </c>
    </row>
    <row r="53" spans="1:9">
      <c r="A53" s="39">
        <v>52</v>
      </c>
      <c r="B53" s="43"/>
      <c r="C53" s="44" t="s">
        <v>109</v>
      </c>
      <c r="D53" s="41" t="s">
        <v>11</v>
      </c>
      <c r="E53" s="45">
        <v>10</v>
      </c>
      <c r="F53" s="21">
        <v>7</v>
      </c>
      <c r="G53" s="42">
        <f t="shared" si="0"/>
        <v>14</v>
      </c>
      <c r="H53" s="42"/>
      <c r="I53" s="39">
        <v>2021</v>
      </c>
    </row>
    <row r="54" spans="1:9">
      <c r="A54" s="39">
        <v>53</v>
      </c>
      <c r="B54" s="40" t="s">
        <v>120</v>
      </c>
      <c r="C54" s="12" t="s">
        <v>108</v>
      </c>
      <c r="D54" s="41" t="s">
        <v>11</v>
      </c>
      <c r="E54" s="39">
        <v>12</v>
      </c>
      <c r="F54" s="21">
        <v>17</v>
      </c>
      <c r="G54" s="42">
        <f t="shared" si="0"/>
        <v>40.8</v>
      </c>
      <c r="H54" s="42">
        <f t="shared" si="9"/>
        <v>54.8</v>
      </c>
      <c r="I54" s="39">
        <v>2019</v>
      </c>
    </row>
    <row r="55" spans="1:9">
      <c r="A55" s="39">
        <v>54</v>
      </c>
      <c r="B55" s="43"/>
      <c r="C55" s="44" t="s">
        <v>109</v>
      </c>
      <c r="D55" s="41" t="s">
        <v>11</v>
      </c>
      <c r="E55" s="45">
        <v>10</v>
      </c>
      <c r="F55" s="21">
        <v>7</v>
      </c>
      <c r="G55" s="42">
        <f t="shared" si="0"/>
        <v>14</v>
      </c>
      <c r="H55" s="42"/>
      <c r="I55" s="39">
        <v>2021</v>
      </c>
    </row>
    <row r="56" spans="1:9">
      <c r="A56" s="39">
        <v>55</v>
      </c>
      <c r="B56" s="40" t="s">
        <v>121</v>
      </c>
      <c r="C56" s="12" t="s">
        <v>108</v>
      </c>
      <c r="D56" s="41" t="s">
        <v>11</v>
      </c>
      <c r="E56" s="39">
        <v>12</v>
      </c>
      <c r="F56" s="21">
        <v>17</v>
      </c>
      <c r="G56" s="42">
        <f t="shared" si="0"/>
        <v>40.8</v>
      </c>
      <c r="H56" s="42">
        <f t="shared" si="9"/>
        <v>54.8</v>
      </c>
      <c r="I56" s="39">
        <v>2019</v>
      </c>
    </row>
    <row r="57" spans="1:9">
      <c r="A57" s="39">
        <v>56</v>
      </c>
      <c r="B57" s="43"/>
      <c r="C57" s="44" t="s">
        <v>109</v>
      </c>
      <c r="D57" s="41" t="s">
        <v>11</v>
      </c>
      <c r="E57" s="45">
        <v>10</v>
      </c>
      <c r="F57" s="21">
        <v>7</v>
      </c>
      <c r="G57" s="42">
        <f t="shared" si="0"/>
        <v>14</v>
      </c>
      <c r="H57" s="42"/>
      <c r="I57" s="39">
        <v>2021</v>
      </c>
    </row>
    <row r="58" spans="1:9">
      <c r="A58" s="47"/>
      <c r="B58" s="48"/>
      <c r="C58" s="49"/>
      <c r="D58" s="50" t="s">
        <v>72</v>
      </c>
      <c r="E58" s="51"/>
      <c r="F58" s="52">
        <f>SUM(F3:F57)</f>
        <v>567</v>
      </c>
      <c r="G58" s="53">
        <f>SUM(G3:G57)</f>
        <v>1116.8</v>
      </c>
      <c r="H58" s="53">
        <f>SUM(H3:H56)</f>
        <v>1116.8</v>
      </c>
      <c r="I58" s="39"/>
    </row>
  </sheetData>
  <mergeCells count="55">
    <mergeCell ref="A1:I1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50:B51"/>
    <mergeCell ref="B52:B53"/>
    <mergeCell ref="B54:B55"/>
    <mergeCell ref="B56:B57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50:H51"/>
    <mergeCell ref="H52:H53"/>
    <mergeCell ref="H54:H55"/>
    <mergeCell ref="H56:H5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H1" sqref="H1"/>
    </sheetView>
  </sheetViews>
  <sheetFormatPr defaultColWidth="9" defaultRowHeight="13.5" outlineLevelCol="6"/>
  <cols>
    <col min="1" max="2" width="9" style="19"/>
    <col min="3" max="3" width="19.375" style="19" customWidth="1"/>
    <col min="4" max="4" width="11.625" style="19" customWidth="1"/>
    <col min="5" max="5" width="10.875" style="19" customWidth="1"/>
    <col min="6" max="6" width="12.875" style="19" customWidth="1"/>
    <col min="7" max="7" width="11.875" style="20" customWidth="1"/>
    <col min="8" max="16384" width="9" style="19"/>
  </cols>
  <sheetData>
    <row r="1" ht="22.5" spans="1:7">
      <c r="A1" s="32" t="s">
        <v>122</v>
      </c>
      <c r="B1" s="32"/>
      <c r="C1" s="32"/>
      <c r="D1" s="32"/>
      <c r="E1" s="32"/>
      <c r="F1" s="32"/>
      <c r="G1" s="33"/>
    </row>
    <row r="2" customFormat="1" ht="14.2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19" customFormat="1" spans="1:7">
      <c r="A3" s="21">
        <v>1</v>
      </c>
      <c r="B3" s="22" t="s">
        <v>123</v>
      </c>
      <c r="C3" s="21" t="s">
        <v>124</v>
      </c>
      <c r="D3" s="21" t="s">
        <v>11</v>
      </c>
      <c r="E3" s="21">
        <v>8</v>
      </c>
      <c r="F3" s="34">
        <v>29</v>
      </c>
      <c r="G3" s="23">
        <f t="shared" ref="G3:G8" si="0">E3*F3*0.2</f>
        <v>46.4</v>
      </c>
    </row>
    <row r="4" s="19" customFormat="1" spans="1:7">
      <c r="A4" s="21">
        <v>2</v>
      </c>
      <c r="B4" s="22" t="s">
        <v>125</v>
      </c>
      <c r="C4" s="21" t="s">
        <v>124</v>
      </c>
      <c r="D4" s="21" t="s">
        <v>11</v>
      </c>
      <c r="E4" s="21">
        <v>8</v>
      </c>
      <c r="F4" s="34">
        <v>28</v>
      </c>
      <c r="G4" s="23">
        <f t="shared" si="0"/>
        <v>44.8</v>
      </c>
    </row>
    <row r="5" s="19" customFormat="1" spans="1:7">
      <c r="A5" s="21">
        <v>3</v>
      </c>
      <c r="B5" s="22" t="s">
        <v>126</v>
      </c>
      <c r="C5" s="21" t="s">
        <v>127</v>
      </c>
      <c r="D5" s="21" t="s">
        <v>11</v>
      </c>
      <c r="E5" s="21">
        <v>8</v>
      </c>
      <c r="F5" s="34">
        <v>25</v>
      </c>
      <c r="G5" s="23">
        <f t="shared" si="0"/>
        <v>40</v>
      </c>
    </row>
    <row r="6" s="19" customFormat="1" spans="1:7">
      <c r="A6" s="21">
        <v>4</v>
      </c>
      <c r="B6" s="22" t="s">
        <v>128</v>
      </c>
      <c r="C6" s="21" t="s">
        <v>129</v>
      </c>
      <c r="D6" s="21" t="s">
        <v>11</v>
      </c>
      <c r="E6" s="21">
        <v>8</v>
      </c>
      <c r="F6" s="34">
        <v>28</v>
      </c>
      <c r="G6" s="23">
        <f t="shared" si="0"/>
        <v>44.8</v>
      </c>
    </row>
    <row r="7" s="19" customFormat="1" spans="1:7">
      <c r="A7" s="21">
        <v>5</v>
      </c>
      <c r="B7" s="22" t="s">
        <v>130</v>
      </c>
      <c r="C7" s="21" t="s">
        <v>129</v>
      </c>
      <c r="D7" s="21" t="s">
        <v>11</v>
      </c>
      <c r="E7" s="21">
        <v>8</v>
      </c>
      <c r="F7" s="34">
        <v>28</v>
      </c>
      <c r="G7" s="23">
        <f t="shared" si="0"/>
        <v>44.8</v>
      </c>
    </row>
    <row r="8" s="19" customFormat="1" spans="1:7">
      <c r="A8" s="21">
        <v>6</v>
      </c>
      <c r="B8" s="22" t="s">
        <v>131</v>
      </c>
      <c r="C8" s="21" t="s">
        <v>132</v>
      </c>
      <c r="D8" s="21" t="s">
        <v>11</v>
      </c>
      <c r="E8" s="21">
        <v>8</v>
      </c>
      <c r="F8" s="34">
        <v>37</v>
      </c>
      <c r="G8" s="23">
        <f t="shared" si="0"/>
        <v>59.2</v>
      </c>
    </row>
    <row r="9" s="19" customFormat="1" spans="1:7">
      <c r="A9" s="21"/>
      <c r="B9" s="22"/>
      <c r="C9" s="28" t="s">
        <v>133</v>
      </c>
      <c r="D9" s="28"/>
      <c r="E9" s="28"/>
      <c r="F9" s="35">
        <v>175</v>
      </c>
      <c r="G9" s="30">
        <v>280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I1" sqref="I1"/>
    </sheetView>
  </sheetViews>
  <sheetFormatPr defaultColWidth="9" defaultRowHeight="13.5"/>
  <cols>
    <col min="1" max="2" width="9" style="19"/>
    <col min="3" max="3" width="15" style="19" customWidth="1"/>
    <col min="4" max="4" width="9" style="19"/>
    <col min="5" max="5" width="9.25" style="19" customWidth="1"/>
    <col min="6" max="6" width="9" style="20"/>
    <col min="7" max="7" width="9.25" style="20"/>
    <col min="8" max="16384" width="9" style="19"/>
  </cols>
  <sheetData>
    <row r="1" customFormat="1" ht="20.25" spans="1:9">
      <c r="A1" s="3" t="s">
        <v>134</v>
      </c>
      <c r="B1" s="3"/>
      <c r="C1" s="3"/>
      <c r="D1" s="3"/>
      <c r="E1" s="3"/>
      <c r="F1" s="3"/>
      <c r="G1" s="3"/>
      <c r="H1" s="3"/>
      <c r="I1" s="31"/>
    </row>
    <row r="2" customFormat="1" ht="14.25" spans="1:8">
      <c r="A2" s="4" t="s">
        <v>1</v>
      </c>
      <c r="B2" s="4" t="s">
        <v>135</v>
      </c>
      <c r="C2" s="4" t="s">
        <v>136</v>
      </c>
      <c r="D2" s="4" t="s">
        <v>137</v>
      </c>
      <c r="E2" s="4" t="s">
        <v>5</v>
      </c>
      <c r="F2" s="5" t="s">
        <v>138</v>
      </c>
      <c r="G2" s="5" t="s">
        <v>89</v>
      </c>
      <c r="H2" s="5" t="s">
        <v>74</v>
      </c>
    </row>
    <row r="3" spans="1:8">
      <c r="A3" s="21">
        <v>1</v>
      </c>
      <c r="B3" s="22" t="s">
        <v>139</v>
      </c>
      <c r="C3" s="21" t="s">
        <v>140</v>
      </c>
      <c r="D3" s="21">
        <v>6</v>
      </c>
      <c r="E3" s="21">
        <v>16</v>
      </c>
      <c r="F3" s="23">
        <f t="shared" ref="F3:F30" si="0">D3*0.2*E3</f>
        <v>19.2</v>
      </c>
      <c r="G3" s="23">
        <v>19.2</v>
      </c>
      <c r="H3" s="24"/>
    </row>
    <row r="4" spans="1:8">
      <c r="A4" s="21">
        <v>2</v>
      </c>
      <c r="B4" s="22" t="s">
        <v>141</v>
      </c>
      <c r="C4" s="21" t="s">
        <v>142</v>
      </c>
      <c r="D4" s="21">
        <v>8</v>
      </c>
      <c r="E4" s="21">
        <v>10</v>
      </c>
      <c r="F4" s="23">
        <f t="shared" si="0"/>
        <v>16</v>
      </c>
      <c r="G4" s="23">
        <v>16</v>
      </c>
      <c r="H4" s="24"/>
    </row>
    <row r="5" spans="1:8">
      <c r="A5" s="21">
        <v>3</v>
      </c>
      <c r="B5" s="22" t="s">
        <v>143</v>
      </c>
      <c r="C5" s="21" t="s">
        <v>144</v>
      </c>
      <c r="D5" s="21">
        <v>8</v>
      </c>
      <c r="E5" s="21">
        <v>10</v>
      </c>
      <c r="F5" s="23">
        <f t="shared" si="0"/>
        <v>16</v>
      </c>
      <c r="G5" s="23">
        <v>16</v>
      </c>
      <c r="H5" s="24"/>
    </row>
    <row r="6" spans="1:8">
      <c r="A6" s="21">
        <v>4</v>
      </c>
      <c r="B6" s="22" t="s">
        <v>145</v>
      </c>
      <c r="C6" s="21" t="s">
        <v>144</v>
      </c>
      <c r="D6" s="21">
        <v>1</v>
      </c>
      <c r="E6" s="21">
        <v>10</v>
      </c>
      <c r="F6" s="23">
        <f t="shared" si="0"/>
        <v>2</v>
      </c>
      <c r="G6" s="25">
        <f>F6+F7</f>
        <v>28</v>
      </c>
      <c r="H6" s="24"/>
    </row>
    <row r="7" spans="1:8">
      <c r="A7" s="21">
        <v>5</v>
      </c>
      <c r="B7" s="22" t="s">
        <v>145</v>
      </c>
      <c r="C7" s="21" t="s">
        <v>146</v>
      </c>
      <c r="D7" s="21">
        <v>13</v>
      </c>
      <c r="E7" s="21">
        <v>10</v>
      </c>
      <c r="F7" s="23">
        <f t="shared" si="0"/>
        <v>26</v>
      </c>
      <c r="G7" s="26"/>
      <c r="H7" s="24"/>
    </row>
    <row r="8" spans="1:8">
      <c r="A8" s="21">
        <v>6</v>
      </c>
      <c r="B8" s="22" t="s">
        <v>147</v>
      </c>
      <c r="C8" s="21" t="s">
        <v>140</v>
      </c>
      <c r="D8" s="21">
        <v>6</v>
      </c>
      <c r="E8" s="21">
        <v>16</v>
      </c>
      <c r="F8" s="23">
        <f t="shared" si="0"/>
        <v>19.2</v>
      </c>
      <c r="G8" s="23">
        <v>19.2</v>
      </c>
      <c r="H8" s="24"/>
    </row>
    <row r="9" spans="1:8">
      <c r="A9" s="21">
        <v>7</v>
      </c>
      <c r="B9" s="22" t="s">
        <v>148</v>
      </c>
      <c r="C9" s="21" t="s">
        <v>142</v>
      </c>
      <c r="D9" s="21">
        <v>1</v>
      </c>
      <c r="E9" s="21">
        <v>10</v>
      </c>
      <c r="F9" s="23">
        <f t="shared" si="0"/>
        <v>2</v>
      </c>
      <c r="G9" s="23">
        <v>2</v>
      </c>
      <c r="H9" s="24"/>
    </row>
    <row r="10" spans="1:8">
      <c r="A10" s="21">
        <v>8</v>
      </c>
      <c r="B10" s="22" t="s">
        <v>149</v>
      </c>
      <c r="C10" s="21" t="s">
        <v>142</v>
      </c>
      <c r="D10" s="21">
        <v>2</v>
      </c>
      <c r="E10" s="21">
        <v>10</v>
      </c>
      <c r="F10" s="23">
        <f t="shared" si="0"/>
        <v>4</v>
      </c>
      <c r="G10" s="23">
        <v>4</v>
      </c>
      <c r="H10" s="24"/>
    </row>
    <row r="11" spans="1:8">
      <c r="A11" s="21">
        <v>9</v>
      </c>
      <c r="B11" s="22" t="s">
        <v>150</v>
      </c>
      <c r="C11" s="21" t="s">
        <v>140</v>
      </c>
      <c r="D11" s="21">
        <v>7</v>
      </c>
      <c r="E11" s="21">
        <v>16</v>
      </c>
      <c r="F11" s="23">
        <f t="shared" si="0"/>
        <v>22.4</v>
      </c>
      <c r="G11" s="23">
        <v>22.4</v>
      </c>
      <c r="H11" s="24"/>
    </row>
    <row r="12" spans="1:8">
      <c r="A12" s="21">
        <v>10</v>
      </c>
      <c r="B12" s="22" t="s">
        <v>151</v>
      </c>
      <c r="C12" s="21" t="s">
        <v>144</v>
      </c>
      <c r="D12" s="21">
        <v>13</v>
      </c>
      <c r="E12" s="21">
        <v>10</v>
      </c>
      <c r="F12" s="23">
        <f t="shared" si="0"/>
        <v>26</v>
      </c>
      <c r="G12" s="23">
        <v>26</v>
      </c>
      <c r="H12" s="24" t="s">
        <v>152</v>
      </c>
    </row>
    <row r="13" spans="1:8">
      <c r="A13" s="21">
        <v>11</v>
      </c>
      <c r="B13" s="22" t="s">
        <v>153</v>
      </c>
      <c r="C13" s="21" t="s">
        <v>144</v>
      </c>
      <c r="D13" s="21">
        <v>3</v>
      </c>
      <c r="E13" s="21">
        <v>10</v>
      </c>
      <c r="F13" s="23">
        <f t="shared" si="0"/>
        <v>6</v>
      </c>
      <c r="G13" s="23">
        <v>6</v>
      </c>
      <c r="H13" s="24"/>
    </row>
    <row r="14" spans="1:8">
      <c r="A14" s="21">
        <v>12</v>
      </c>
      <c r="B14" s="22" t="s">
        <v>154</v>
      </c>
      <c r="C14" s="21" t="s">
        <v>146</v>
      </c>
      <c r="D14" s="21">
        <v>9</v>
      </c>
      <c r="E14" s="21">
        <v>10</v>
      </c>
      <c r="F14" s="23">
        <f t="shared" si="0"/>
        <v>18</v>
      </c>
      <c r="G14" s="23">
        <v>18</v>
      </c>
      <c r="H14" s="24"/>
    </row>
    <row r="15" spans="1:8">
      <c r="A15" s="21">
        <v>13</v>
      </c>
      <c r="B15" s="22" t="s">
        <v>155</v>
      </c>
      <c r="C15" s="21" t="s">
        <v>140</v>
      </c>
      <c r="D15" s="21">
        <v>4</v>
      </c>
      <c r="E15" s="21">
        <v>16</v>
      </c>
      <c r="F15" s="23">
        <f t="shared" si="0"/>
        <v>12.8</v>
      </c>
      <c r="G15" s="23">
        <v>12.8</v>
      </c>
      <c r="H15" s="24"/>
    </row>
    <row r="16" spans="1:8">
      <c r="A16" s="21">
        <v>14</v>
      </c>
      <c r="B16" s="22" t="s">
        <v>156</v>
      </c>
      <c r="C16" s="21" t="s">
        <v>144</v>
      </c>
      <c r="D16" s="21">
        <v>17</v>
      </c>
      <c r="E16" s="21">
        <v>10</v>
      </c>
      <c r="F16" s="23">
        <f t="shared" si="0"/>
        <v>34</v>
      </c>
      <c r="G16" s="25">
        <f>F16+F17+F18</f>
        <v>48</v>
      </c>
      <c r="H16" s="24"/>
    </row>
    <row r="17" spans="1:8">
      <c r="A17" s="21">
        <v>15</v>
      </c>
      <c r="B17" s="22" t="s">
        <v>156</v>
      </c>
      <c r="C17" s="21" t="s">
        <v>142</v>
      </c>
      <c r="D17" s="21">
        <v>3</v>
      </c>
      <c r="E17" s="21">
        <v>10</v>
      </c>
      <c r="F17" s="23">
        <f t="shared" si="0"/>
        <v>6</v>
      </c>
      <c r="G17" s="27"/>
      <c r="H17" s="24"/>
    </row>
    <row r="18" spans="1:8">
      <c r="A18" s="21">
        <v>16</v>
      </c>
      <c r="B18" s="22" t="s">
        <v>156</v>
      </c>
      <c r="C18" s="21" t="s">
        <v>146</v>
      </c>
      <c r="D18" s="21">
        <v>4</v>
      </c>
      <c r="E18" s="21">
        <v>10</v>
      </c>
      <c r="F18" s="23">
        <f t="shared" si="0"/>
        <v>8</v>
      </c>
      <c r="G18" s="26"/>
      <c r="H18" s="24"/>
    </row>
    <row r="19" spans="1:8">
      <c r="A19" s="21">
        <v>17</v>
      </c>
      <c r="B19" s="22" t="s">
        <v>157</v>
      </c>
      <c r="C19" s="21" t="s">
        <v>146</v>
      </c>
      <c r="D19" s="21">
        <v>5</v>
      </c>
      <c r="E19" s="21">
        <v>10</v>
      </c>
      <c r="F19" s="23">
        <f t="shared" si="0"/>
        <v>10</v>
      </c>
      <c r="G19" s="23">
        <v>10</v>
      </c>
      <c r="H19" s="24"/>
    </row>
    <row r="20" spans="1:8">
      <c r="A20" s="21">
        <v>18</v>
      </c>
      <c r="B20" s="22" t="s">
        <v>158</v>
      </c>
      <c r="C20" s="21" t="s">
        <v>140</v>
      </c>
      <c r="D20" s="21">
        <v>8</v>
      </c>
      <c r="E20" s="21">
        <v>16</v>
      </c>
      <c r="F20" s="23">
        <f t="shared" si="0"/>
        <v>25.6</v>
      </c>
      <c r="G20" s="23">
        <v>25.6</v>
      </c>
      <c r="H20" s="24"/>
    </row>
    <row r="21" spans="1:8">
      <c r="A21" s="21">
        <v>19</v>
      </c>
      <c r="B21" s="22" t="s">
        <v>159</v>
      </c>
      <c r="C21" s="21" t="s">
        <v>142</v>
      </c>
      <c r="D21" s="21">
        <v>18</v>
      </c>
      <c r="E21" s="21">
        <v>10</v>
      </c>
      <c r="F21" s="23">
        <f t="shared" si="0"/>
        <v>36</v>
      </c>
      <c r="G21" s="25">
        <f>F21+F22</f>
        <v>38</v>
      </c>
      <c r="H21" s="24"/>
    </row>
    <row r="22" spans="1:8">
      <c r="A22" s="21">
        <v>20</v>
      </c>
      <c r="B22" s="22" t="s">
        <v>159</v>
      </c>
      <c r="C22" s="21" t="s">
        <v>146</v>
      </c>
      <c r="D22" s="21">
        <v>1</v>
      </c>
      <c r="E22" s="21">
        <v>10</v>
      </c>
      <c r="F22" s="23">
        <f t="shared" si="0"/>
        <v>2</v>
      </c>
      <c r="G22" s="26"/>
      <c r="H22" s="24"/>
    </row>
    <row r="23" spans="1:8">
      <c r="A23" s="21">
        <v>21</v>
      </c>
      <c r="B23" s="22" t="s">
        <v>160</v>
      </c>
      <c r="C23" s="21" t="s">
        <v>142</v>
      </c>
      <c r="D23" s="21">
        <v>9</v>
      </c>
      <c r="E23" s="21">
        <v>10</v>
      </c>
      <c r="F23" s="23">
        <f t="shared" si="0"/>
        <v>18</v>
      </c>
      <c r="G23" s="23">
        <v>18</v>
      </c>
      <c r="H23" s="24"/>
    </row>
    <row r="24" spans="1:8">
      <c r="A24" s="21">
        <v>22</v>
      </c>
      <c r="B24" s="22" t="s">
        <v>161</v>
      </c>
      <c r="C24" s="21" t="s">
        <v>142</v>
      </c>
      <c r="D24" s="21">
        <v>2</v>
      </c>
      <c r="E24" s="21">
        <v>10</v>
      </c>
      <c r="F24" s="23">
        <f t="shared" si="0"/>
        <v>4</v>
      </c>
      <c r="G24" s="23">
        <v>4</v>
      </c>
      <c r="H24" s="24"/>
    </row>
    <row r="25" spans="1:8">
      <c r="A25" s="21">
        <v>23</v>
      </c>
      <c r="B25" s="22" t="s">
        <v>162</v>
      </c>
      <c r="C25" s="21" t="s">
        <v>144</v>
      </c>
      <c r="D25" s="21">
        <v>1</v>
      </c>
      <c r="E25" s="21">
        <v>10</v>
      </c>
      <c r="F25" s="23">
        <f t="shared" si="0"/>
        <v>2</v>
      </c>
      <c r="G25" s="25">
        <v>4</v>
      </c>
      <c r="H25" s="21" t="s">
        <v>152</v>
      </c>
    </row>
    <row r="26" spans="1:8">
      <c r="A26" s="21">
        <v>24</v>
      </c>
      <c r="B26" s="22" t="s">
        <v>162</v>
      </c>
      <c r="C26" s="21" t="s">
        <v>146</v>
      </c>
      <c r="D26" s="21">
        <v>1</v>
      </c>
      <c r="E26" s="21">
        <v>10</v>
      </c>
      <c r="F26" s="23">
        <f t="shared" si="0"/>
        <v>2</v>
      </c>
      <c r="G26" s="26"/>
      <c r="H26" s="21"/>
    </row>
    <row r="27" spans="1:8">
      <c r="A27" s="21">
        <v>25</v>
      </c>
      <c r="B27" s="22" t="s">
        <v>163</v>
      </c>
      <c r="C27" s="21" t="s">
        <v>144</v>
      </c>
      <c r="D27" s="21">
        <v>5</v>
      </c>
      <c r="E27" s="21">
        <v>10</v>
      </c>
      <c r="F27" s="23">
        <f t="shared" si="0"/>
        <v>10</v>
      </c>
      <c r="G27" s="23">
        <v>10</v>
      </c>
      <c r="H27" s="24"/>
    </row>
    <row r="28" spans="1:8">
      <c r="A28" s="21">
        <v>26</v>
      </c>
      <c r="B28" s="22" t="s">
        <v>164</v>
      </c>
      <c r="C28" s="21" t="s">
        <v>142</v>
      </c>
      <c r="D28" s="21">
        <v>4</v>
      </c>
      <c r="E28" s="21">
        <v>10</v>
      </c>
      <c r="F28" s="23">
        <f t="shared" si="0"/>
        <v>8</v>
      </c>
      <c r="G28" s="23">
        <v>8</v>
      </c>
      <c r="H28" s="24"/>
    </row>
    <row r="29" spans="1:8">
      <c r="A29" s="21">
        <v>27</v>
      </c>
      <c r="B29" s="22" t="s">
        <v>165</v>
      </c>
      <c r="C29" s="21" t="s">
        <v>140</v>
      </c>
      <c r="D29" s="21">
        <v>2</v>
      </c>
      <c r="E29" s="21">
        <v>16</v>
      </c>
      <c r="F29" s="23">
        <f t="shared" si="0"/>
        <v>6.4</v>
      </c>
      <c r="G29" s="25">
        <f>F29+F30</f>
        <v>22.4</v>
      </c>
      <c r="H29" s="24"/>
    </row>
    <row r="30" spans="1:8">
      <c r="A30" s="21">
        <v>28</v>
      </c>
      <c r="B30" s="22" t="s">
        <v>165</v>
      </c>
      <c r="C30" s="21" t="s">
        <v>142</v>
      </c>
      <c r="D30" s="21">
        <v>8</v>
      </c>
      <c r="E30" s="21">
        <v>10</v>
      </c>
      <c r="F30" s="23">
        <f t="shared" si="0"/>
        <v>16</v>
      </c>
      <c r="G30" s="26"/>
      <c r="H30" s="24"/>
    </row>
    <row r="31" spans="1:8">
      <c r="A31" s="21"/>
      <c r="B31" s="22"/>
      <c r="C31" s="28" t="s">
        <v>133</v>
      </c>
      <c r="D31" s="28">
        <f>SUM(D3:D30)</f>
        <v>169</v>
      </c>
      <c r="E31" s="28"/>
      <c r="F31" s="29"/>
      <c r="G31" s="30">
        <v>377.6</v>
      </c>
      <c r="H31" s="24"/>
    </row>
  </sheetData>
  <mergeCells count="7">
    <mergeCell ref="A1:H1"/>
    <mergeCell ref="G6:G7"/>
    <mergeCell ref="G16:G18"/>
    <mergeCell ref="G21:G22"/>
    <mergeCell ref="G25:G26"/>
    <mergeCell ref="G29:G30"/>
    <mergeCell ref="H25:H2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J1" sqref="J1"/>
    </sheetView>
  </sheetViews>
  <sheetFormatPr defaultColWidth="9" defaultRowHeight="13.5"/>
  <cols>
    <col min="1" max="2" width="9" style="1"/>
    <col min="3" max="3" width="38.75" style="1" customWidth="1"/>
    <col min="4" max="4" width="10.125" style="1" customWidth="1"/>
    <col min="5" max="5" width="10" style="1" customWidth="1"/>
    <col min="6" max="6" width="9" style="1"/>
    <col min="7" max="7" width="10.375" style="2" customWidth="1"/>
    <col min="8" max="8" width="9.25" style="2"/>
    <col min="9" max="9" width="11.375" style="1" customWidth="1"/>
    <col min="10" max="16384" width="9" style="1"/>
  </cols>
  <sheetData>
    <row r="1" s="1" customFormat="1" ht="20.25" spans="1:9">
      <c r="A1" s="3" t="s">
        <v>166</v>
      </c>
      <c r="B1" s="3"/>
      <c r="C1" s="3"/>
      <c r="D1" s="3"/>
      <c r="E1" s="3"/>
      <c r="F1" s="3"/>
      <c r="G1" s="3"/>
      <c r="H1" s="3"/>
      <c r="I1" s="3"/>
    </row>
    <row r="2" s="1" customFormat="1" ht="28.5" spans="1:9">
      <c r="A2" s="4" t="s">
        <v>1</v>
      </c>
      <c r="B2" s="4" t="s">
        <v>2</v>
      </c>
      <c r="C2" s="4" t="s">
        <v>167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89</v>
      </c>
      <c r="I2" s="5" t="s">
        <v>168</v>
      </c>
    </row>
    <row r="3" ht="14.25" spans="1:9">
      <c r="A3" s="6">
        <v>1</v>
      </c>
      <c r="B3" s="7" t="s">
        <v>169</v>
      </c>
      <c r="C3" s="7" t="s">
        <v>170</v>
      </c>
      <c r="D3" s="7" t="s">
        <v>11</v>
      </c>
      <c r="E3" s="7">
        <v>10</v>
      </c>
      <c r="F3" s="6">
        <v>40</v>
      </c>
      <c r="G3" s="8">
        <f t="shared" ref="G3:G20" si="0">E3*F3*0.2</f>
        <v>80</v>
      </c>
      <c r="H3" s="8">
        <f t="shared" ref="H3:H8" si="1">G3</f>
        <v>80</v>
      </c>
      <c r="I3" s="7" t="s">
        <v>171</v>
      </c>
    </row>
    <row r="4" ht="14.25" spans="1:9">
      <c r="A4" s="6">
        <v>2</v>
      </c>
      <c r="B4" s="7" t="s">
        <v>172</v>
      </c>
      <c r="C4" s="7" t="s">
        <v>173</v>
      </c>
      <c r="D4" s="7" t="s">
        <v>11</v>
      </c>
      <c r="E4" s="7">
        <v>4</v>
      </c>
      <c r="F4" s="6">
        <v>27</v>
      </c>
      <c r="G4" s="8">
        <f t="shared" si="0"/>
        <v>21.6</v>
      </c>
      <c r="H4" s="8">
        <f t="shared" si="1"/>
        <v>21.6</v>
      </c>
      <c r="I4" s="7" t="s">
        <v>171</v>
      </c>
    </row>
    <row r="5" ht="14.25" spans="1:9">
      <c r="A5" s="6">
        <v>3</v>
      </c>
      <c r="B5" s="7" t="s">
        <v>174</v>
      </c>
      <c r="C5" s="7" t="s">
        <v>175</v>
      </c>
      <c r="D5" s="7" t="s">
        <v>11</v>
      </c>
      <c r="E5" s="7">
        <v>4</v>
      </c>
      <c r="F5" s="6">
        <v>32</v>
      </c>
      <c r="G5" s="8">
        <f t="shared" si="0"/>
        <v>25.6</v>
      </c>
      <c r="H5" s="9">
        <v>57.6</v>
      </c>
      <c r="I5" s="7" t="s">
        <v>171</v>
      </c>
    </row>
    <row r="6" ht="14.25" spans="1:9">
      <c r="A6" s="6">
        <v>4</v>
      </c>
      <c r="B6" s="7" t="s">
        <v>174</v>
      </c>
      <c r="C6" s="7" t="s">
        <v>176</v>
      </c>
      <c r="D6" s="7" t="s">
        <v>11</v>
      </c>
      <c r="E6" s="7">
        <v>4</v>
      </c>
      <c r="F6" s="6">
        <v>40</v>
      </c>
      <c r="G6" s="8">
        <f t="shared" si="0"/>
        <v>32</v>
      </c>
      <c r="H6" s="10"/>
      <c r="I6" s="7" t="s">
        <v>171</v>
      </c>
    </row>
    <row r="7" ht="14.25" spans="1:9">
      <c r="A7" s="6">
        <v>5</v>
      </c>
      <c r="B7" s="7" t="s">
        <v>177</v>
      </c>
      <c r="C7" s="7" t="s">
        <v>178</v>
      </c>
      <c r="D7" s="7" t="s">
        <v>11</v>
      </c>
      <c r="E7" s="7">
        <v>4</v>
      </c>
      <c r="F7" s="6">
        <v>26</v>
      </c>
      <c r="G7" s="8">
        <f t="shared" si="0"/>
        <v>20.8</v>
      </c>
      <c r="H7" s="8">
        <f t="shared" si="1"/>
        <v>20.8</v>
      </c>
      <c r="I7" s="7" t="s">
        <v>171</v>
      </c>
    </row>
    <row r="8" ht="14.25" spans="1:9">
      <c r="A8" s="6">
        <v>6</v>
      </c>
      <c r="B8" s="7" t="s">
        <v>179</v>
      </c>
      <c r="C8" s="7" t="s">
        <v>180</v>
      </c>
      <c r="D8" s="7" t="s">
        <v>11</v>
      </c>
      <c r="E8" s="7">
        <v>10</v>
      </c>
      <c r="F8" s="6">
        <v>41</v>
      </c>
      <c r="G8" s="8">
        <f t="shared" si="0"/>
        <v>82</v>
      </c>
      <c r="H8" s="8">
        <f t="shared" si="1"/>
        <v>82</v>
      </c>
      <c r="I8" s="7" t="s">
        <v>171</v>
      </c>
    </row>
    <row r="9" ht="14.25" spans="1:9">
      <c r="A9" s="6">
        <v>7</v>
      </c>
      <c r="B9" s="7" t="s">
        <v>181</v>
      </c>
      <c r="C9" s="7" t="s">
        <v>182</v>
      </c>
      <c r="D9" s="7" t="s">
        <v>11</v>
      </c>
      <c r="E9" s="7">
        <v>10</v>
      </c>
      <c r="F9" s="7">
        <v>28</v>
      </c>
      <c r="G9" s="8">
        <f t="shared" si="0"/>
        <v>56</v>
      </c>
      <c r="H9" s="9">
        <v>97.4</v>
      </c>
      <c r="I9" s="7" t="s">
        <v>171</v>
      </c>
    </row>
    <row r="10" ht="14.25" spans="1:9">
      <c r="A10" s="6">
        <v>8</v>
      </c>
      <c r="B10" s="7" t="s">
        <v>181</v>
      </c>
      <c r="C10" s="7" t="s">
        <v>183</v>
      </c>
      <c r="D10" s="7" t="s">
        <v>11</v>
      </c>
      <c r="E10" s="7">
        <v>10</v>
      </c>
      <c r="F10" s="7">
        <v>6</v>
      </c>
      <c r="G10" s="8">
        <f t="shared" si="0"/>
        <v>12</v>
      </c>
      <c r="H10" s="11"/>
      <c r="I10" s="7" t="s">
        <v>171</v>
      </c>
    </row>
    <row r="11" ht="14.25" spans="1:9">
      <c r="A11" s="6">
        <v>9</v>
      </c>
      <c r="B11" s="7" t="s">
        <v>181</v>
      </c>
      <c r="C11" s="7" t="s">
        <v>184</v>
      </c>
      <c r="D11" s="7" t="s">
        <v>11</v>
      </c>
      <c r="E11" s="7">
        <v>7</v>
      </c>
      <c r="F11" s="6">
        <v>21</v>
      </c>
      <c r="G11" s="8">
        <f t="shared" si="0"/>
        <v>29.4</v>
      </c>
      <c r="H11" s="10"/>
      <c r="I11" s="7" t="s">
        <v>185</v>
      </c>
    </row>
    <row r="12" ht="14.25" spans="1:9">
      <c r="A12" s="6">
        <v>10</v>
      </c>
      <c r="B12" s="7" t="s">
        <v>186</v>
      </c>
      <c r="C12" s="7" t="s">
        <v>187</v>
      </c>
      <c r="D12" s="7" t="s">
        <v>11</v>
      </c>
      <c r="E12" s="7">
        <v>10</v>
      </c>
      <c r="F12" s="6">
        <v>29</v>
      </c>
      <c r="G12" s="8">
        <f t="shared" si="0"/>
        <v>58</v>
      </c>
      <c r="H12" s="8">
        <f>G12</f>
        <v>58</v>
      </c>
      <c r="I12" s="7" t="s">
        <v>171</v>
      </c>
    </row>
    <row r="13" ht="14.25" spans="1:9">
      <c r="A13" s="6">
        <v>11</v>
      </c>
      <c r="B13" s="7" t="s">
        <v>188</v>
      </c>
      <c r="C13" s="7" t="s">
        <v>189</v>
      </c>
      <c r="D13" s="7" t="s">
        <v>11</v>
      </c>
      <c r="E13" s="7">
        <v>7</v>
      </c>
      <c r="F13" s="6">
        <v>23</v>
      </c>
      <c r="G13" s="8">
        <f t="shared" si="0"/>
        <v>32.2</v>
      </c>
      <c r="H13" s="9">
        <v>100.2</v>
      </c>
      <c r="I13" s="7" t="s">
        <v>185</v>
      </c>
    </row>
    <row r="14" ht="14.25" spans="1:9">
      <c r="A14" s="6">
        <v>12</v>
      </c>
      <c r="B14" s="7" t="s">
        <v>188</v>
      </c>
      <c r="C14" s="7" t="s">
        <v>190</v>
      </c>
      <c r="D14" s="7" t="s">
        <v>11</v>
      </c>
      <c r="E14" s="7">
        <v>10</v>
      </c>
      <c r="F14" s="7">
        <v>34</v>
      </c>
      <c r="G14" s="8">
        <f t="shared" si="0"/>
        <v>68</v>
      </c>
      <c r="H14" s="10"/>
      <c r="I14" s="7" t="s">
        <v>171</v>
      </c>
    </row>
    <row r="15" ht="14.25" spans="1:9">
      <c r="A15" s="6">
        <v>13</v>
      </c>
      <c r="B15" s="7" t="s">
        <v>191</v>
      </c>
      <c r="C15" s="7" t="s">
        <v>192</v>
      </c>
      <c r="D15" s="7" t="s">
        <v>11</v>
      </c>
      <c r="E15" s="7">
        <v>10</v>
      </c>
      <c r="F15" s="6">
        <v>29</v>
      </c>
      <c r="G15" s="8">
        <f t="shared" si="0"/>
        <v>58</v>
      </c>
      <c r="H15" s="8">
        <f>G15</f>
        <v>58</v>
      </c>
      <c r="I15" s="7" t="s">
        <v>171</v>
      </c>
    </row>
    <row r="16" ht="14.25" spans="1:9">
      <c r="A16" s="6">
        <v>14</v>
      </c>
      <c r="B16" s="7" t="s">
        <v>193</v>
      </c>
      <c r="C16" s="7" t="s">
        <v>182</v>
      </c>
      <c r="D16" s="7" t="s">
        <v>11</v>
      </c>
      <c r="E16" s="7">
        <v>10</v>
      </c>
      <c r="F16" s="7">
        <v>28</v>
      </c>
      <c r="G16" s="8">
        <f t="shared" si="0"/>
        <v>56</v>
      </c>
      <c r="H16" s="9">
        <v>97.4</v>
      </c>
      <c r="I16" s="7" t="s">
        <v>171</v>
      </c>
    </row>
    <row r="17" ht="14.25" spans="1:9">
      <c r="A17" s="6">
        <v>15</v>
      </c>
      <c r="B17" s="7" t="s">
        <v>193</v>
      </c>
      <c r="C17" s="7" t="s">
        <v>184</v>
      </c>
      <c r="D17" s="7" t="s">
        <v>11</v>
      </c>
      <c r="E17" s="7">
        <v>7</v>
      </c>
      <c r="F17" s="6">
        <v>21</v>
      </c>
      <c r="G17" s="8">
        <f t="shared" si="0"/>
        <v>29.4</v>
      </c>
      <c r="H17" s="11"/>
      <c r="I17" s="7" t="s">
        <v>185</v>
      </c>
    </row>
    <row r="18" ht="14.25" spans="1:9">
      <c r="A18" s="6">
        <v>16</v>
      </c>
      <c r="B18" s="7" t="s">
        <v>193</v>
      </c>
      <c r="C18" s="7" t="s">
        <v>190</v>
      </c>
      <c r="D18" s="7" t="s">
        <v>11</v>
      </c>
      <c r="E18" s="7">
        <v>10</v>
      </c>
      <c r="F18" s="7">
        <v>6</v>
      </c>
      <c r="G18" s="8">
        <f t="shared" si="0"/>
        <v>12</v>
      </c>
      <c r="H18" s="10"/>
      <c r="I18" s="7" t="s">
        <v>171</v>
      </c>
    </row>
    <row r="19" ht="14.25" spans="1:9">
      <c r="A19" s="6">
        <v>17</v>
      </c>
      <c r="B19" s="7" t="s">
        <v>194</v>
      </c>
      <c r="C19" s="7" t="s">
        <v>195</v>
      </c>
      <c r="D19" s="7" t="s">
        <v>11</v>
      </c>
      <c r="E19" s="7">
        <v>10</v>
      </c>
      <c r="F19" s="7">
        <v>36</v>
      </c>
      <c r="G19" s="8">
        <f t="shared" si="0"/>
        <v>72</v>
      </c>
      <c r="H19" s="9">
        <v>105.6</v>
      </c>
      <c r="I19" s="7" t="s">
        <v>171</v>
      </c>
    </row>
    <row r="20" ht="14.25" spans="1:9">
      <c r="A20" s="6">
        <v>18</v>
      </c>
      <c r="B20" s="7" t="s">
        <v>194</v>
      </c>
      <c r="C20" s="7" t="s">
        <v>189</v>
      </c>
      <c r="D20" s="7" t="s">
        <v>11</v>
      </c>
      <c r="E20" s="7">
        <v>7</v>
      </c>
      <c r="F20" s="6">
        <v>24</v>
      </c>
      <c r="G20" s="8">
        <f t="shared" si="0"/>
        <v>33.6</v>
      </c>
      <c r="H20" s="10"/>
      <c r="I20" s="7" t="s">
        <v>185</v>
      </c>
    </row>
    <row r="21" ht="14.25" spans="1:9">
      <c r="A21" s="6"/>
      <c r="B21" s="7"/>
      <c r="C21" s="12"/>
      <c r="D21" s="13" t="s">
        <v>72</v>
      </c>
      <c r="E21" s="14"/>
      <c r="F21" s="14">
        <f t="shared" ref="F21:H21" si="2">SUM(F3:F20)</f>
        <v>491</v>
      </c>
      <c r="G21" s="15">
        <f t="shared" si="2"/>
        <v>778.6</v>
      </c>
      <c r="H21" s="15">
        <f t="shared" si="2"/>
        <v>778.6</v>
      </c>
      <c r="I21" s="6"/>
    </row>
    <row r="22" ht="14.25" spans="1:9">
      <c r="A22" s="16"/>
      <c r="B22" s="17"/>
      <c r="C22" s="17"/>
      <c r="D22" s="17"/>
      <c r="E22" s="17"/>
      <c r="F22" s="17"/>
      <c r="G22" s="18"/>
      <c r="H22" s="18"/>
      <c r="I22" s="17"/>
    </row>
    <row r="23" spans="1:9">
      <c r="A23" s="17"/>
      <c r="B23" s="17"/>
      <c r="C23" s="17"/>
      <c r="D23" s="17"/>
      <c r="E23" s="17"/>
      <c r="F23" s="17"/>
      <c r="G23" s="18"/>
      <c r="H23" s="18"/>
      <c r="I23" s="17"/>
    </row>
  </sheetData>
  <mergeCells count="6">
    <mergeCell ref="A1:I1"/>
    <mergeCell ref="H5:H6"/>
    <mergeCell ref="H9:H11"/>
    <mergeCell ref="H13:H14"/>
    <mergeCell ref="H16:H18"/>
    <mergeCell ref="H19:H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商学院</vt:lpstr>
      <vt:lpstr>法学院</vt:lpstr>
      <vt:lpstr>文学院</vt:lpstr>
      <vt:lpstr>设计艺术学院</vt:lpstr>
      <vt:lpstr>理学院</vt:lpstr>
      <vt:lpstr>工学院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金喻颖</dc:creator>
  <cp:lastModifiedBy>金喻颖</cp:lastModifiedBy>
  <dcterms:created xsi:type="dcterms:W3CDTF">2023-12-13T02:05:00Z</dcterms:created>
  <dcterms:modified xsi:type="dcterms:W3CDTF">2023-12-20T01:09:37Z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404174C15C9E4D838115024633434F89</vt:lpwstr>
  </property>
  <property fmtid="{D5CDD505-2E9C-101B-9397-08002B2CF9AE}" pid="3" name="KSOProductBuildVer">
    <vt:lpwstr>2052-11.8.2.10912</vt:lpwstr>
  </property>
</Properties>
</file>